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526"/>
  <workbookPr defaultThemeVersion="124226"/>
  <mc:AlternateContent xmlns:mc="http://schemas.openxmlformats.org/markup-compatibility/2006">
    <mc:Choice Requires="x15">
      <x15ac:absPath xmlns:x15ac="http://schemas.microsoft.com/office/spreadsheetml/2010/11/ac" url="P:\LIGAAIR\04_Handel\05_Preislisten\"/>
    </mc:Choice>
  </mc:AlternateContent>
  <xr:revisionPtr revIDLastSave="0" documentId="13_ncr:1_{EC493249-F2D0-46B4-8506-4A5AE7E8FC95}" xr6:coauthVersionLast="47" xr6:coauthVersionMax="47" xr10:uidLastSave="{00000000-0000-0000-0000-000000000000}"/>
  <bookViews>
    <workbookView xWindow="-120" yWindow="-120" windowWidth="25440" windowHeight="15390" activeTab="4" xr2:uid="{00000000-000D-0000-FFFF-FFFF00000000}"/>
  </bookViews>
  <sheets>
    <sheet name="Zusammenstellung" sheetId="4" r:id="rId1"/>
    <sheet name="Leuchtenmodule" sheetId="1" r:id="rId2"/>
    <sheet name="Elemente" sheetId="2" r:id="rId3"/>
    <sheet name="Sensoren" sheetId="5" r:id="rId4"/>
    <sheet name="Schaltermodule" sheetId="3" r:id="rId5"/>
  </sheets>
  <definedNames>
    <definedName name="_xlnm.Print_Area" localSheetId="1">Leuchtenmodule!$A$1:$AE$27</definedName>
    <definedName name="_xlnm.Print_Area" localSheetId="0">Zusammenstellung!$A$1:$H$170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B66" i="4" l="1"/>
  <c r="B64" i="4"/>
  <c r="B65" i="4"/>
  <c r="B56" i="4"/>
  <c r="B57" i="4"/>
  <c r="M27" i="1"/>
  <c r="AE27" i="1"/>
  <c r="E46" i="4" s="1"/>
  <c r="G46" i="4" s="1"/>
  <c r="H46" i="4" s="1"/>
  <c r="AF27" i="1"/>
  <c r="B46" i="4"/>
  <c r="B38" i="4"/>
  <c r="B37" i="4"/>
  <c r="B36" i="4"/>
  <c r="U27" i="1"/>
  <c r="E36" i="4" s="1"/>
  <c r="G36" i="4" s="1"/>
  <c r="H36" i="4" s="1"/>
  <c r="V27" i="1"/>
  <c r="E37" i="4" s="1"/>
  <c r="G37" i="4" s="1"/>
  <c r="H37" i="4" s="1"/>
  <c r="W27" i="1"/>
  <c r="E38" i="4" s="1"/>
  <c r="G38" i="4" s="1"/>
  <c r="H38" i="4" s="1"/>
  <c r="G143" i="4"/>
  <c r="H143" i="4" s="1"/>
  <c r="G166" i="4"/>
  <c r="H166" i="4" s="1"/>
  <c r="G167" i="4"/>
  <c r="H167" i="4" s="1"/>
  <c r="G135" i="4"/>
  <c r="H135" i="4" s="1"/>
  <c r="G136" i="4"/>
  <c r="H136" i="4" s="1"/>
  <c r="G134" i="4"/>
  <c r="H134" i="4" s="1"/>
  <c r="G137" i="4"/>
  <c r="H137" i="4" s="1"/>
  <c r="U27" i="5"/>
  <c r="R26" i="3"/>
  <c r="P26" i="3"/>
  <c r="Q26" i="3"/>
  <c r="Y27" i="1"/>
  <c r="E40" i="4" s="1"/>
  <c r="G40" i="4" s="1"/>
  <c r="H40" i="4" s="1"/>
  <c r="K26" i="2"/>
  <c r="E57" i="4" s="1"/>
  <c r="G57" i="4" s="1"/>
  <c r="H57" i="4" s="1"/>
  <c r="G128" i="4"/>
  <c r="H128" i="4" s="1"/>
  <c r="G129" i="4"/>
  <c r="H129" i="4" s="1"/>
  <c r="G130" i="4"/>
  <c r="H130" i="4" s="1"/>
  <c r="G131" i="4"/>
  <c r="H131" i="4" s="1"/>
  <c r="G132" i="4"/>
  <c r="H132" i="4" s="1"/>
  <c r="G127" i="4"/>
  <c r="H127" i="4" s="1"/>
  <c r="G126" i="4"/>
  <c r="H126" i="4" s="1"/>
  <c r="G125" i="4"/>
  <c r="H125" i="4" s="1"/>
  <c r="G124" i="4"/>
  <c r="H124" i="4" s="1"/>
  <c r="G123" i="4"/>
  <c r="H123" i="4" s="1"/>
  <c r="G122" i="4"/>
  <c r="H122" i="4" s="1"/>
  <c r="G121" i="4"/>
  <c r="H121" i="4" s="1"/>
  <c r="G120" i="4"/>
  <c r="H120" i="4" s="1"/>
  <c r="G119" i="4"/>
  <c r="H119" i="4" s="1"/>
  <c r="G118" i="4"/>
  <c r="H118" i="4" s="1"/>
  <c r="G117" i="4"/>
  <c r="H117" i="4" s="1"/>
  <c r="G116" i="4"/>
  <c r="H116" i="4" s="1"/>
  <c r="B35" i="4"/>
  <c r="B34" i="4"/>
  <c r="S27" i="1"/>
  <c r="E34" i="4" s="1"/>
  <c r="G34" i="4" s="1"/>
  <c r="H34" i="4" s="1"/>
  <c r="T27" i="1"/>
  <c r="E35" i="4" s="1"/>
  <c r="G35" i="4" s="1"/>
  <c r="H35" i="4" s="1"/>
  <c r="B33" i="4"/>
  <c r="B32" i="4"/>
  <c r="B31" i="4"/>
  <c r="P27" i="1"/>
  <c r="E31" i="4" s="1"/>
  <c r="G31" i="4" s="1"/>
  <c r="H31" i="4" s="1"/>
  <c r="Q27" i="1"/>
  <c r="E32" i="4" s="1"/>
  <c r="G32" i="4" s="1"/>
  <c r="H32" i="4" s="1"/>
  <c r="R27" i="1"/>
  <c r="G146" i="4" l="1"/>
  <c r="H146" i="4" s="1"/>
  <c r="G150" i="4" l="1"/>
  <c r="H150" i="4" s="1"/>
  <c r="M26" i="3" l="1"/>
  <c r="E108" i="4" s="1"/>
  <c r="G108" i="4" s="1"/>
  <c r="H108" i="4" s="1"/>
  <c r="G148" i="4" l="1"/>
  <c r="H148" i="4" s="1"/>
  <c r="J26" i="2"/>
  <c r="E56" i="4" s="1"/>
  <c r="G56" i="4" s="1"/>
  <c r="H56" i="4" s="1"/>
  <c r="E33" i="4"/>
  <c r="X27" i="1"/>
  <c r="E39" i="4" s="1"/>
  <c r="G39" i="4" s="1"/>
  <c r="H39" i="4" s="1"/>
  <c r="E26" i="3"/>
  <c r="E100" i="4" s="1"/>
  <c r="G100" i="4" s="1"/>
  <c r="H100" i="4" s="1"/>
  <c r="G151" i="4"/>
  <c r="H151" i="4" s="1"/>
  <c r="G152" i="4"/>
  <c r="H152" i="4" s="1"/>
  <c r="G162" i="4"/>
  <c r="H162" i="4" s="1"/>
  <c r="G163" i="4"/>
  <c r="H163" i="4" s="1"/>
  <c r="G164" i="4"/>
  <c r="H164" i="4" s="1"/>
  <c r="G165" i="4"/>
  <c r="H165" i="4" s="1"/>
  <c r="W27" i="5"/>
  <c r="E94" i="4" s="1"/>
  <c r="G94" i="4" s="1"/>
  <c r="H94" i="4" s="1"/>
  <c r="X27" i="5"/>
  <c r="E95" i="4" s="1"/>
  <c r="G95" i="4" s="1"/>
  <c r="H95" i="4" s="1"/>
  <c r="V27" i="5"/>
  <c r="E93" i="4" s="1"/>
  <c r="G93" i="4" s="1"/>
  <c r="H93" i="4" s="1"/>
  <c r="G33" i="4" l="1"/>
  <c r="H33" i="4" s="1"/>
  <c r="S26" i="2"/>
  <c r="E66" i="4" s="1"/>
  <c r="G66" i="4" s="1"/>
  <c r="H66" i="4" s="1"/>
  <c r="U26" i="3"/>
  <c r="E113" i="4" s="1"/>
  <c r="G113" i="4" s="1"/>
  <c r="H113" i="4" s="1"/>
  <c r="T26" i="3"/>
  <c r="E112" i="4" s="1"/>
  <c r="M26" i="2"/>
  <c r="E59" i="4" s="1"/>
  <c r="G59" i="4" s="1"/>
  <c r="H59" i="4" s="1"/>
  <c r="G142" i="4"/>
  <c r="H142" i="4" s="1"/>
  <c r="G160" i="4"/>
  <c r="H160" i="4" s="1"/>
  <c r="G161" i="4"/>
  <c r="H161" i="4" s="1"/>
  <c r="G144" i="4" l="1"/>
  <c r="H144" i="4" s="1"/>
  <c r="G145" i="4"/>
  <c r="H145" i="4" s="1"/>
  <c r="G147" i="4"/>
  <c r="H147" i="4" s="1"/>
  <c r="G71" i="4"/>
  <c r="H71" i="4" s="1"/>
  <c r="G72" i="4"/>
  <c r="H72" i="4" s="1"/>
  <c r="G75" i="4"/>
  <c r="H75" i="4" s="1"/>
  <c r="G76" i="4"/>
  <c r="H76" i="4" s="1"/>
  <c r="G79" i="4"/>
  <c r="H79" i="4" s="1"/>
  <c r="G80" i="4"/>
  <c r="H80" i="4" s="1"/>
  <c r="G112" i="4" l="1"/>
  <c r="H112" i="4" s="1"/>
  <c r="G133" i="4"/>
  <c r="H133" i="4" s="1"/>
  <c r="G138" i="4"/>
  <c r="H138" i="4" s="1"/>
  <c r="G139" i="4"/>
  <c r="H139" i="4" s="1"/>
  <c r="G140" i="4"/>
  <c r="H140" i="4" s="1"/>
  <c r="G141" i="4"/>
  <c r="H141" i="4" s="1"/>
  <c r="G149" i="4"/>
  <c r="H149" i="4" s="1"/>
  <c r="G153" i="4"/>
  <c r="H153" i="4" s="1"/>
  <c r="G154" i="4"/>
  <c r="H154" i="4" s="1"/>
  <c r="G155" i="4"/>
  <c r="H155" i="4" s="1"/>
  <c r="G156" i="4"/>
  <c r="H156" i="4" s="1"/>
  <c r="G157" i="4"/>
  <c r="H157" i="4" s="1"/>
  <c r="G158" i="4"/>
  <c r="H158" i="4" s="1"/>
  <c r="G159" i="4"/>
  <c r="H159" i="4" s="1"/>
  <c r="B9" i="4" l="1"/>
  <c r="N26" i="2" l="1"/>
  <c r="E60" i="4" s="1"/>
  <c r="O26" i="2"/>
  <c r="E61" i="4" s="1"/>
  <c r="G61" i="4" s="1"/>
  <c r="H61" i="4" s="1"/>
  <c r="P26" i="2"/>
  <c r="E62" i="4" s="1"/>
  <c r="G62" i="4" s="1"/>
  <c r="H62" i="4" s="1"/>
  <c r="Q26" i="2"/>
  <c r="E63" i="4" s="1"/>
  <c r="G63" i="4" s="1"/>
  <c r="H63" i="4" s="1"/>
  <c r="G60" i="4" l="1"/>
  <c r="H60" i="4" s="1"/>
  <c r="B104" i="4"/>
  <c r="B103" i="4"/>
  <c r="H26" i="3"/>
  <c r="E102" i="4" s="1"/>
  <c r="G102" i="4" s="1"/>
  <c r="H102" i="4" s="1"/>
  <c r="I26" i="3"/>
  <c r="E104" i="4" s="1"/>
  <c r="G104" i="4" s="1"/>
  <c r="H104" i="4" s="1"/>
  <c r="B21" i="4"/>
  <c r="F27" i="1"/>
  <c r="E21" i="4" s="1"/>
  <c r="G21" i="4" s="1"/>
  <c r="H21" i="4" s="1"/>
  <c r="B19" i="4"/>
  <c r="D27" i="1"/>
  <c r="E19" i="4" s="1"/>
  <c r="G19" i="4" s="1"/>
  <c r="H19" i="4" s="1"/>
  <c r="E103" i="4" l="1"/>
  <c r="G103" i="4" s="1"/>
  <c r="H103" i="4" s="1"/>
  <c r="G27" i="1"/>
  <c r="H27" i="1"/>
  <c r="E23" i="4" l="1"/>
  <c r="G23" i="4" s="1"/>
  <c r="H23" i="4" s="1"/>
  <c r="E22" i="4"/>
  <c r="G22" i="4" s="1"/>
  <c r="H22" i="4" s="1"/>
  <c r="G12" i="4"/>
  <c r="H12" i="4" s="1"/>
  <c r="S26" i="3" l="1"/>
  <c r="E111" i="4" s="1"/>
  <c r="G111" i="4" s="1"/>
  <c r="H111" i="4" s="1"/>
  <c r="G14" i="4" l="1"/>
  <c r="H14" i="4" s="1"/>
  <c r="D26" i="3" l="1"/>
  <c r="E99" i="4" s="1"/>
  <c r="G99" i="4" s="1"/>
  <c r="H99" i="4" s="1"/>
  <c r="F26" i="3"/>
  <c r="E101" i="4" s="1"/>
  <c r="G101" i="4" s="1"/>
  <c r="H101" i="4" s="1"/>
  <c r="G26" i="3"/>
  <c r="J26" i="3"/>
  <c r="E105" i="4" s="1"/>
  <c r="G105" i="4" s="1"/>
  <c r="H105" i="4" s="1"/>
  <c r="K26" i="3"/>
  <c r="E106" i="4" s="1"/>
  <c r="G106" i="4" s="1"/>
  <c r="H106" i="4" s="1"/>
  <c r="L26" i="3"/>
  <c r="E107" i="4" s="1"/>
  <c r="G107" i="4" s="1"/>
  <c r="H107" i="4" s="1"/>
  <c r="N26" i="3"/>
  <c r="E109" i="4" s="1"/>
  <c r="G109" i="4" s="1"/>
  <c r="H109" i="4" s="1"/>
  <c r="O26" i="3"/>
  <c r="E110" i="4" s="1"/>
  <c r="G110" i="4" s="1"/>
  <c r="H110" i="4" s="1"/>
  <c r="D27" i="5"/>
  <c r="E73" i="4" s="1"/>
  <c r="G73" i="4" s="1"/>
  <c r="H73" i="4" s="1"/>
  <c r="E27" i="5"/>
  <c r="E77" i="4" s="1"/>
  <c r="G77" i="4" s="1"/>
  <c r="H77" i="4" s="1"/>
  <c r="F27" i="5"/>
  <c r="E70" i="4" s="1"/>
  <c r="G70" i="4" s="1"/>
  <c r="H70" i="4" s="1"/>
  <c r="G27" i="5"/>
  <c r="E74" i="4" s="1"/>
  <c r="G74" i="4" s="1"/>
  <c r="H74" i="4" s="1"/>
  <c r="H27" i="5"/>
  <c r="E78" i="4" s="1"/>
  <c r="G78" i="4" s="1"/>
  <c r="H78" i="4" s="1"/>
  <c r="I27" i="5"/>
  <c r="E81" i="4" s="1"/>
  <c r="G81" i="4" s="1"/>
  <c r="H81" i="4" s="1"/>
  <c r="J27" i="5"/>
  <c r="E82" i="4" s="1"/>
  <c r="G82" i="4" s="1"/>
  <c r="H82" i="4" s="1"/>
  <c r="K27" i="5"/>
  <c r="E83" i="4" s="1"/>
  <c r="G83" i="4" s="1"/>
  <c r="H83" i="4" s="1"/>
  <c r="L27" i="5"/>
  <c r="E84" i="4" s="1"/>
  <c r="G84" i="4" s="1"/>
  <c r="H84" i="4" s="1"/>
  <c r="M27" i="5"/>
  <c r="E86" i="4" s="1"/>
  <c r="G86" i="4" s="1"/>
  <c r="H86" i="4" s="1"/>
  <c r="N27" i="5"/>
  <c r="E85" i="4" s="1"/>
  <c r="G85" i="4" s="1"/>
  <c r="H85" i="4" s="1"/>
  <c r="O27" i="5"/>
  <c r="E87" i="4" s="1"/>
  <c r="G87" i="4" s="1"/>
  <c r="H87" i="4" s="1"/>
  <c r="P27" i="5"/>
  <c r="E88" i="4" s="1"/>
  <c r="G88" i="4" s="1"/>
  <c r="H88" i="4" s="1"/>
  <c r="Q27" i="5"/>
  <c r="E89" i="4" s="1"/>
  <c r="G89" i="4" s="1"/>
  <c r="H89" i="4" s="1"/>
  <c r="R27" i="5"/>
  <c r="E90" i="4" s="1"/>
  <c r="G90" i="4" s="1"/>
  <c r="H90" i="4" s="1"/>
  <c r="S27" i="5"/>
  <c r="E91" i="4" s="1"/>
  <c r="G91" i="4" s="1"/>
  <c r="H91" i="4" s="1"/>
  <c r="T27" i="5"/>
  <c r="E92" i="4" s="1"/>
  <c r="G92" i="4" s="1"/>
  <c r="H92" i="4" s="1"/>
  <c r="D26" i="2"/>
  <c r="E50" i="4" s="1"/>
  <c r="G50" i="4" s="1"/>
  <c r="H50" i="4" s="1"/>
  <c r="E26" i="2"/>
  <c r="E51" i="4" s="1"/>
  <c r="G51" i="4" s="1"/>
  <c r="H51" i="4" s="1"/>
  <c r="F26" i="2"/>
  <c r="E52" i="4" s="1"/>
  <c r="G26" i="2"/>
  <c r="E53" i="4" s="1"/>
  <c r="G53" i="4" s="1"/>
  <c r="H53" i="4" s="1"/>
  <c r="H26" i="2"/>
  <c r="E54" i="4" s="1"/>
  <c r="G54" i="4" s="1"/>
  <c r="H54" i="4" s="1"/>
  <c r="I26" i="2"/>
  <c r="E55" i="4" s="1"/>
  <c r="G55" i="4" s="1"/>
  <c r="H55" i="4" s="1"/>
  <c r="L26" i="2"/>
  <c r="E58" i="4" s="1"/>
  <c r="G58" i="4" s="1"/>
  <c r="H58" i="4" s="1"/>
  <c r="R26" i="2"/>
  <c r="E64" i="4" s="1"/>
  <c r="G64" i="4" s="1"/>
  <c r="H64" i="4" s="1"/>
  <c r="T26" i="2"/>
  <c r="E65" i="4" s="1"/>
  <c r="G65" i="4" s="1"/>
  <c r="H65" i="4" s="1"/>
  <c r="E27" i="1"/>
  <c r="E20" i="4" s="1"/>
  <c r="G20" i="4" s="1"/>
  <c r="H20" i="4" s="1"/>
  <c r="I27" i="1"/>
  <c r="E24" i="4" s="1"/>
  <c r="G24" i="4" s="1"/>
  <c r="H24" i="4" s="1"/>
  <c r="J27" i="1"/>
  <c r="E25" i="4" s="1"/>
  <c r="G25" i="4" s="1"/>
  <c r="H25" i="4" s="1"/>
  <c r="K27" i="1"/>
  <c r="E26" i="4" s="1"/>
  <c r="G26" i="4" s="1"/>
  <c r="H26" i="4" s="1"/>
  <c r="L27" i="1"/>
  <c r="E27" i="4" s="1"/>
  <c r="G27" i="4" s="1"/>
  <c r="H27" i="4" s="1"/>
  <c r="E28" i="4"/>
  <c r="G28" i="4" s="1"/>
  <c r="H28" i="4" s="1"/>
  <c r="N27" i="1"/>
  <c r="E29" i="4" s="1"/>
  <c r="G29" i="4" s="1"/>
  <c r="H29" i="4" s="1"/>
  <c r="O27" i="1"/>
  <c r="E30" i="4" s="1"/>
  <c r="G30" i="4" s="1"/>
  <c r="H30" i="4" s="1"/>
  <c r="Z27" i="1"/>
  <c r="E41" i="4" s="1"/>
  <c r="G41" i="4" s="1"/>
  <c r="H41" i="4" s="1"/>
  <c r="AA27" i="1"/>
  <c r="E42" i="4" s="1"/>
  <c r="G42" i="4" s="1"/>
  <c r="H42" i="4" s="1"/>
  <c r="AB27" i="1"/>
  <c r="E43" i="4" s="1"/>
  <c r="G43" i="4" s="1"/>
  <c r="H43" i="4" s="1"/>
  <c r="AC27" i="1"/>
  <c r="E44" i="4" s="1"/>
  <c r="G44" i="4" s="1"/>
  <c r="H44" i="4" s="1"/>
  <c r="AD27" i="1"/>
  <c r="E45" i="4" s="1"/>
  <c r="G45" i="4" s="1"/>
  <c r="H45" i="4" s="1"/>
  <c r="G52" i="4" l="1"/>
  <c r="H52" i="4" s="1"/>
  <c r="B15" i="2"/>
  <c r="B16" i="2"/>
  <c r="B110" i="4" l="1"/>
  <c r="B109" i="4"/>
  <c r="B107" i="4"/>
  <c r="B106" i="4"/>
  <c r="B105" i="4"/>
  <c r="B102" i="4"/>
  <c r="B101" i="4"/>
  <c r="B99" i="4"/>
  <c r="B98" i="4"/>
  <c r="B51" i="4"/>
  <c r="B30" i="4"/>
  <c r="B29" i="4"/>
  <c r="V26" i="3" l="1"/>
  <c r="W26" i="3"/>
  <c r="X26" i="3"/>
  <c r="Y26" i="3"/>
  <c r="Z26" i="3"/>
  <c r="AA26" i="3"/>
  <c r="B25" i="4" l="1"/>
  <c r="B20" i="4"/>
  <c r="B14" i="2" l="1"/>
  <c r="C27" i="5" l="1"/>
  <c r="E69" i="4" s="1"/>
  <c r="G69" i="4" l="1"/>
  <c r="H69" i="4" s="1"/>
  <c r="F3" i="3"/>
  <c r="F2" i="3"/>
  <c r="F1" i="3"/>
  <c r="D4" i="5"/>
  <c r="D3" i="5"/>
  <c r="D2" i="5"/>
  <c r="D4" i="2"/>
  <c r="D3" i="2"/>
  <c r="D2" i="2"/>
  <c r="E4" i="1"/>
  <c r="E3" i="1"/>
  <c r="E2" i="1"/>
  <c r="C27" i="1" l="1"/>
  <c r="E18" i="4" s="1"/>
  <c r="G18" i="4" l="1"/>
  <c r="B25" i="3"/>
  <c r="B24" i="3"/>
  <c r="B23" i="3"/>
  <c r="B22" i="3"/>
  <c r="B21" i="3"/>
  <c r="B20" i="3"/>
  <c r="B19" i="3"/>
  <c r="B18" i="3"/>
  <c r="B17" i="3"/>
  <c r="B16" i="3"/>
  <c r="B15" i="3"/>
  <c r="B14" i="3"/>
  <c r="B26" i="5"/>
  <c r="B25" i="5"/>
  <c r="B24" i="5"/>
  <c r="B23" i="5"/>
  <c r="B22" i="5"/>
  <c r="B21" i="5"/>
  <c r="B20" i="5"/>
  <c r="B19" i="5"/>
  <c r="B18" i="5"/>
  <c r="B17" i="5"/>
  <c r="B16" i="5"/>
  <c r="B15" i="5"/>
  <c r="B25" i="2"/>
  <c r="B24" i="2"/>
  <c r="B23" i="2"/>
  <c r="B22" i="2"/>
  <c r="B21" i="2"/>
  <c r="B20" i="2"/>
  <c r="B19" i="2"/>
  <c r="B18" i="2"/>
  <c r="B17" i="2"/>
  <c r="A97" i="4"/>
  <c r="C26" i="3"/>
  <c r="E98" i="4" s="1"/>
  <c r="A68" i="4"/>
  <c r="A48" i="4"/>
  <c r="C26" i="2"/>
  <c r="E49" i="4" s="1"/>
  <c r="E13" i="4" s="1"/>
  <c r="B45" i="4"/>
  <c r="B44" i="4"/>
  <c r="B41" i="4"/>
  <c r="B28" i="4"/>
  <c r="B24" i="4"/>
  <c r="B18" i="4"/>
  <c r="G49" i="4" l="1"/>
  <c r="H49" i="4" s="1"/>
  <c r="E168" i="4"/>
  <c r="H18" i="4"/>
  <c r="G98" i="4"/>
  <c r="H98" i="4" s="1"/>
  <c r="G168" i="4" l="1"/>
  <c r="H168" i="4"/>
  <c r="G13" i="4"/>
  <c r="G15" i="4" s="1"/>
  <c r="G169" i="4" s="1"/>
  <c r="G170" i="4" l="1"/>
  <c r="H13" i="4"/>
  <c r="H15" i="4" s="1"/>
  <c r="H169" i="4" s="1"/>
  <c r="H170" i="4" s="1"/>
</calcChain>
</file>

<file path=xl/sharedStrings.xml><?xml version="1.0" encoding="utf-8"?>
<sst xmlns="http://schemas.openxmlformats.org/spreadsheetml/2006/main" count="1086" uniqueCount="512">
  <si>
    <t>TOTAL</t>
  </si>
  <si>
    <t xml:space="preserve"> </t>
  </si>
  <si>
    <t>150W / VA</t>
  </si>
  <si>
    <t>DALI.1.K.240</t>
  </si>
  <si>
    <t>12/24V 100W</t>
  </si>
  <si>
    <t>CHF</t>
  </si>
  <si>
    <t>REL.240</t>
  </si>
  <si>
    <t>2.REL.240</t>
  </si>
  <si>
    <t>240V 10A</t>
  </si>
  <si>
    <t>REL240.T13S</t>
  </si>
  <si>
    <t>REL240.T13W</t>
  </si>
  <si>
    <t>Steckerkabel &amp; 1 Taster</t>
  </si>
  <si>
    <t>REP.240.EURO</t>
  </si>
  <si>
    <t>REP.240</t>
  </si>
  <si>
    <t>Repeater</t>
  </si>
  <si>
    <t>SP.240V.W</t>
  </si>
  <si>
    <t>SP.240V.G</t>
  </si>
  <si>
    <t>SP.240V.S</t>
  </si>
  <si>
    <t>SP.BAT.W</t>
  </si>
  <si>
    <t>SP.BAT.S</t>
  </si>
  <si>
    <t>SP.BAT.G</t>
  </si>
  <si>
    <t>SP.ADA.W</t>
  </si>
  <si>
    <t>SP.ADA.S</t>
  </si>
  <si>
    <t>Name:</t>
  </si>
  <si>
    <t>Datum:</t>
  </si>
  <si>
    <t>LIGA.</t>
  </si>
  <si>
    <t>SWISSPIR.AP.W</t>
  </si>
  <si>
    <t>SWISSPIR.AP.G</t>
  </si>
  <si>
    <t>SWISSPIR.AP.S</t>
  </si>
  <si>
    <t>SWISSPIR.ABD.W</t>
  </si>
  <si>
    <t>SWISSPIR.ABD.G</t>
  </si>
  <si>
    <t>SWISSPIR.ABD.S</t>
  </si>
  <si>
    <t>12-24V AC/DC</t>
  </si>
  <si>
    <t>FERB.S</t>
  </si>
  <si>
    <t>BAT.TAST.W</t>
  </si>
  <si>
    <t>BAT.TAST.S</t>
  </si>
  <si>
    <t>Kommision:</t>
  </si>
  <si>
    <t>Relais 10 A Geschaltet</t>
  </si>
  <si>
    <t xml:space="preserve">Repeater </t>
  </si>
  <si>
    <t>Batterie Knopfzelle</t>
  </si>
  <si>
    <t>①</t>
  </si>
  <si>
    <t>②</t>
  </si>
  <si>
    <t>③</t>
  </si>
  <si>
    <t>④</t>
  </si>
  <si>
    <t>⑤</t>
  </si>
  <si>
    <t>⑥</t>
  </si>
  <si>
    <t>⑦</t>
  </si>
  <si>
    <t>⑧</t>
  </si>
  <si>
    <t>⑨</t>
  </si>
  <si>
    <t>⑩</t>
  </si>
  <si>
    <t>⑪</t>
  </si>
  <si>
    <t>⑫</t>
  </si>
  <si>
    <t>Repeater Eurostecker</t>
  </si>
  <si>
    <t>Relais gesteckt T13 &amp; 1-fach Taster weiss</t>
  </si>
  <si>
    <t>Relais gesteckt T13 &amp; 1-fach Taster schwarz</t>
  </si>
  <si>
    <t>TAST4.240</t>
  </si>
  <si>
    <t>PROGRAMIERUNG</t>
  </si>
  <si>
    <t>P.1.KOMPONENTE</t>
  </si>
  <si>
    <t>MASTER.1.BT</t>
  </si>
  <si>
    <t>M.1.BT.CC</t>
  </si>
  <si>
    <t>MASTER.2.BT</t>
  </si>
  <si>
    <t>M.2.BT.CC</t>
  </si>
  <si>
    <t>LIGALICHT</t>
  </si>
  <si>
    <t>T.4.6.BT.IW</t>
  </si>
  <si>
    <t>INST</t>
  </si>
  <si>
    <t>NT12V.</t>
  </si>
  <si>
    <t>3W.LSV</t>
  </si>
  <si>
    <t>REL.12-24</t>
  </si>
  <si>
    <t>TAST4.12.24</t>
  </si>
  <si>
    <t>SP.12-24V.W</t>
  </si>
  <si>
    <t>SP.12-24V.G</t>
  </si>
  <si>
    <t>SP.12-24V.S</t>
  </si>
  <si>
    <t>Abmessungen</t>
  </si>
  <si>
    <t>38 x 38 x 26mm</t>
  </si>
  <si>
    <t>35 x 35 x 22mm</t>
  </si>
  <si>
    <t>50 x 50 x 25mm</t>
  </si>
  <si>
    <t>95 x 30 x 28mm / 1m</t>
  </si>
  <si>
    <t>38 x 39 x 32mm</t>
  </si>
  <si>
    <t>35 x 35 x 22mm.</t>
  </si>
  <si>
    <t xml:space="preserve">L=48 Ø 38 x Ø 25mm </t>
  </si>
  <si>
    <t>126 x 42 x 17mm</t>
  </si>
  <si>
    <t>90 x 90 x 12mm</t>
  </si>
  <si>
    <t>Storenrelais mit 2 Taster</t>
  </si>
  <si>
    <t>Storenrelais mit Kabel 15cm</t>
  </si>
  <si>
    <t>STO.REL+2T</t>
  </si>
  <si>
    <t>STO.REL.240</t>
  </si>
  <si>
    <t>CBU-PWM4</t>
  </si>
  <si>
    <t>CBU-A2D</t>
  </si>
  <si>
    <t>73x30x18mm</t>
  </si>
  <si>
    <t>RGBW max 6A</t>
  </si>
  <si>
    <t>SP.CUBE.W</t>
  </si>
  <si>
    <t>SP.CUBE.S</t>
  </si>
  <si>
    <t>ALU elox.</t>
  </si>
  <si>
    <t>SP.CUBE.AE</t>
  </si>
  <si>
    <t>300W / VA</t>
  </si>
  <si>
    <t>DALI.240</t>
  </si>
  <si>
    <t>CASAMBI.G</t>
  </si>
  <si>
    <t>CBU-ASD</t>
  </si>
  <si>
    <t>DIN 107x91x62mm</t>
  </si>
  <si>
    <t>Relais 10A, 2 Umschalter potenzialfrei (profiliert)</t>
  </si>
  <si>
    <t>36x70x22mm</t>
  </si>
  <si>
    <t>SM.BAT.W</t>
  </si>
  <si>
    <t>SM.BAT.S</t>
  </si>
  <si>
    <t>CBU-DCS</t>
  </si>
  <si>
    <t>61 x  27 x 21mm</t>
  </si>
  <si>
    <t>DALI.1T.PIC</t>
  </si>
  <si>
    <t xml:space="preserve">240V 10A </t>
  </si>
  <si>
    <t>60x60mm</t>
  </si>
  <si>
    <t>DMX.24</t>
  </si>
  <si>
    <t>AIR.SP.ADA.W</t>
  </si>
  <si>
    <t>AIR.SP.ADA.G</t>
  </si>
  <si>
    <t>AIR.SP.ADA.S</t>
  </si>
  <si>
    <t xml:space="preserve">L=85 Ø 32mm </t>
  </si>
  <si>
    <t>grau</t>
  </si>
  <si>
    <t>CUBE.USB.W</t>
  </si>
  <si>
    <t>CUBE.USB.S</t>
  </si>
  <si>
    <t>CUBE.USB.AE</t>
  </si>
  <si>
    <t>SP.CUBE.H.E</t>
  </si>
  <si>
    <t>SP.CUBE.H.N</t>
  </si>
  <si>
    <t>PS.USB.S</t>
  </si>
  <si>
    <t>1'500mm</t>
  </si>
  <si>
    <t>USB C</t>
  </si>
  <si>
    <t>T11 / USB C</t>
  </si>
  <si>
    <t>SP.ADA.G</t>
  </si>
  <si>
    <t>Relais 10A 6 Schliesser und 2 Umschalter 4 Tastereingänge (profiliert)</t>
  </si>
  <si>
    <t>Relais 10A 6 Schliesser und 2 Umschalter (profiliert)</t>
  </si>
  <si>
    <t>DALI.1K.4.T</t>
  </si>
  <si>
    <t>REL.4T.240</t>
  </si>
  <si>
    <t>TAST8.240</t>
  </si>
  <si>
    <t>4.DALI.4.T</t>
  </si>
  <si>
    <t>Relais 10 A Geschaltet + 4 Taster (profiliert 1-4 Taster aktiv)</t>
  </si>
  <si>
    <t>DALI 1+2 Pico</t>
  </si>
  <si>
    <t>TOTAL Dienstleistung</t>
  </si>
  <si>
    <t>44 x 44 x 23mm</t>
  </si>
  <si>
    <t>32 x 32 x 20mm</t>
  </si>
  <si>
    <t>40 x 37 x 14mm</t>
  </si>
  <si>
    <t>45 x 48 x 20mm</t>
  </si>
  <si>
    <t>57 x 36 x 22mm</t>
  </si>
  <si>
    <t>76 x 26 x 23mm</t>
  </si>
  <si>
    <t xml:space="preserve"> 70 x 30 x 70mm</t>
  </si>
  <si>
    <t xml:space="preserve"> 70  x30 x 70mm</t>
  </si>
  <si>
    <t xml:space="preserve"> 70 x 32 x 72mm</t>
  </si>
  <si>
    <t>80 x 27 x 21mm</t>
  </si>
  <si>
    <t>DALI.1+2.P</t>
  </si>
  <si>
    <t xml:space="preserve">Apple iPad 10,2" </t>
  </si>
  <si>
    <t>250,6x174,x7,5mm</t>
  </si>
  <si>
    <t>WANDHA.FIX</t>
  </si>
  <si>
    <t>WANDH.FIX</t>
  </si>
  <si>
    <t>2 x 700W</t>
  </si>
  <si>
    <t>Art. Nr.</t>
  </si>
  <si>
    <t>UD.700.C</t>
  </si>
  <si>
    <t>SELI800.26.506</t>
  </si>
  <si>
    <t xml:space="preserve"> 1m 40x40x22mm</t>
  </si>
  <si>
    <t>105x100x60mm</t>
  </si>
  <si>
    <t>48x30x16mm</t>
  </si>
  <si>
    <t>102x57x30mm</t>
  </si>
  <si>
    <t>400W / VA</t>
  </si>
  <si>
    <t>SELI.80026503</t>
  </si>
  <si>
    <t>DIM.T13.S</t>
  </si>
  <si>
    <t>SV.BAT.W</t>
  </si>
  <si>
    <t>SV.BAT.S</t>
  </si>
  <si>
    <t xml:space="preserve">Typ nach Möglichkeit diese Kästli verbauen           </t>
  </si>
  <si>
    <t xml:space="preserve">UP-Dose NIS Agro 70mm Gr.I                             </t>
  </si>
  <si>
    <t>REP SOLAR</t>
  </si>
  <si>
    <t>REP.SOL</t>
  </si>
  <si>
    <t>Repeater Solar</t>
  </si>
  <si>
    <t>4.STO.8T.240</t>
  </si>
  <si>
    <t>4 fach DIN Storenrelais mit 8 Taster</t>
  </si>
  <si>
    <t>STO.240</t>
  </si>
  <si>
    <t>STO.2.T.240</t>
  </si>
  <si>
    <t>SP.240.W</t>
  </si>
  <si>
    <t>SP.240.G</t>
  </si>
  <si>
    <t>SP.240.S</t>
  </si>
  <si>
    <t>LIGA.AIR / Dienstleistungen</t>
  </si>
  <si>
    <t>LIGA.AIR.</t>
  </si>
  <si>
    <t>LIGA.AIR / Spezialteile (Auswahl muss mit Techniker LICHTTEAM besprochen werden)</t>
  </si>
  <si>
    <t>TOTAL LIGA.AIR CASAMBI Produkte</t>
  </si>
  <si>
    <t>TOTAL LIGA.AIR CASAMBI Produkte &amp; Dienstleistungen</t>
  </si>
  <si>
    <t>TOTAL LIGA.AIR CASAMBI Dienstleitungen</t>
  </si>
  <si>
    <t>12/24V 400W</t>
  </si>
  <si>
    <t>REL.240+</t>
  </si>
  <si>
    <t>Relais 10A 3 Schliesser und 2 Umschalter (profiliert)</t>
  </si>
  <si>
    <t>CUBE.USB..AE</t>
  </si>
  <si>
    <t>LIGA.AIR.OD.2REL240+</t>
  </si>
  <si>
    <t>S.KABEL.1M</t>
  </si>
  <si>
    <t>S.KABEL.3M</t>
  </si>
  <si>
    <t>S.KABEL.10M</t>
  </si>
  <si>
    <t>S.KABEL.20M</t>
  </si>
  <si>
    <t>DOSE.1M</t>
  </si>
  <si>
    <t>DALI.1.M+</t>
  </si>
  <si>
    <t>OD.DALI240+</t>
  </si>
  <si>
    <t>Relais 10 A 2 Schliesser, Antenne abgesetzt</t>
  </si>
  <si>
    <t>OD.2REL240+</t>
  </si>
  <si>
    <t>WRD.PS.240</t>
  </si>
  <si>
    <t>WRD.24+</t>
  </si>
  <si>
    <t>85 x 85 x 40mm</t>
  </si>
  <si>
    <t>LIGA.AIR.WRD.24+</t>
  </si>
  <si>
    <t>LIGA.AIR.WRD.PS.240</t>
  </si>
  <si>
    <t>44 x 44 x22mm</t>
  </si>
  <si>
    <t>OD.REP.240+</t>
  </si>
  <si>
    <t>Repeater mit Antenne max. 40m absetzbar</t>
  </si>
  <si>
    <t>BOX</t>
  </si>
  <si>
    <t>3x2REL.3T</t>
  </si>
  <si>
    <t>DIN.SET</t>
  </si>
  <si>
    <t>DMX.TO.CAS</t>
  </si>
  <si>
    <t>SP48.STU.S</t>
  </si>
  <si>
    <t xml:space="preserve">48V DC </t>
  </si>
  <si>
    <t xml:space="preserve">L=40 Ø32mm </t>
  </si>
  <si>
    <t>SP48.BUS.W</t>
  </si>
  <si>
    <t>48V DC</t>
  </si>
  <si>
    <t>SP48.BUS.S</t>
  </si>
  <si>
    <t>OD.T2.240</t>
  </si>
  <si>
    <t>52 x 27 x 15mm</t>
  </si>
  <si>
    <t>4 STO+8T</t>
  </si>
  <si>
    <t>2.T</t>
  </si>
  <si>
    <t>2 fach Taster Battrie und Spannungslos</t>
  </si>
  <si>
    <t>Taster Schnittstelle 8 Taster mit 8 LED's</t>
  </si>
  <si>
    <t>8T.8LED.240+</t>
  </si>
  <si>
    <t>SAL.1016</t>
  </si>
  <si>
    <t>SAL.1032</t>
  </si>
  <si>
    <t>SAL.1064</t>
  </si>
  <si>
    <t>10x33x20mm</t>
  </si>
  <si>
    <t>PS.SALVADOR</t>
  </si>
  <si>
    <t>106x90x62mm</t>
  </si>
  <si>
    <t>45x45x25mm</t>
  </si>
  <si>
    <t>PWM.4.12-48+</t>
  </si>
  <si>
    <t>SAL.16.ADA.G</t>
  </si>
  <si>
    <t>SAL.16.ADA.W</t>
  </si>
  <si>
    <t>SAL.16.ADA.S</t>
  </si>
  <si>
    <t>BOX.1.B</t>
  </si>
  <si>
    <t>BOX.1.S</t>
  </si>
  <si>
    <t>BOX.2.B</t>
  </si>
  <si>
    <t>BOX.3.B</t>
  </si>
  <si>
    <t>BOX.3.S</t>
  </si>
  <si>
    <t xml:space="preserve">E-Nr- 372501639                    </t>
  </si>
  <si>
    <t>REP.TIMEURO</t>
  </si>
  <si>
    <t>REL.TIM.480+</t>
  </si>
  <si>
    <t>12h Autonomie</t>
  </si>
  <si>
    <t>72h Autonomie</t>
  </si>
  <si>
    <t>Ja</t>
  </si>
  <si>
    <t>70 x 50 x 35mm</t>
  </si>
  <si>
    <t>DALI.480+</t>
  </si>
  <si>
    <t>DALI.DOSE+</t>
  </si>
  <si>
    <t>130x130x77mm</t>
  </si>
  <si>
    <t>DIM.CBU-TED+</t>
  </si>
  <si>
    <t>DIM.CRD300+</t>
  </si>
  <si>
    <t>DIM.CRD.400+</t>
  </si>
  <si>
    <t>PWM5+</t>
  </si>
  <si>
    <t>12/24V 1200W</t>
  </si>
  <si>
    <t>70 x 50 x 38mm</t>
  </si>
  <si>
    <t>4T.RUND.S+</t>
  </si>
  <si>
    <t>4T.RUND.EG+</t>
  </si>
  <si>
    <t>USB C AKKU</t>
  </si>
  <si>
    <t>Ø 58 x 15MM</t>
  </si>
  <si>
    <t>Ø 23 x 65mm</t>
  </si>
  <si>
    <t>8T.GLAS.W+</t>
  </si>
  <si>
    <t>86 x 86 x 15mm</t>
  </si>
  <si>
    <t>SP48.STU.W</t>
  </si>
  <si>
    <t>CLOUD.G</t>
  </si>
  <si>
    <t>GATW.ETHER+</t>
  </si>
  <si>
    <t>KNX+</t>
  </si>
  <si>
    <t>Ethernetbasierte Integration in ein Gebäudemanagement, L:20mm, B:65mm, H:35 mm</t>
  </si>
  <si>
    <t>NTM.12W+</t>
  </si>
  <si>
    <t>RSAL.32.ADA.W</t>
  </si>
  <si>
    <t>SAL.32.ADA.G</t>
  </si>
  <si>
    <t>SAL.32.ADA.S</t>
  </si>
  <si>
    <t>SAL.64.ADA.W</t>
  </si>
  <si>
    <t>SAL.64.ADA.G</t>
  </si>
  <si>
    <t>SAL.64.ADA.S</t>
  </si>
  <si>
    <t>DOSE.GRAU</t>
  </si>
  <si>
    <t>106 x 67 x 28mm</t>
  </si>
  <si>
    <t>107 x 67 x 28mm</t>
  </si>
  <si>
    <t>108 x 67 x 28mm</t>
  </si>
  <si>
    <t>SAL 2016</t>
  </si>
  <si>
    <t>SAL 2032</t>
  </si>
  <si>
    <t>SAL 2064</t>
  </si>
  <si>
    <t>20 DALI Geräte</t>
  </si>
  <si>
    <t>PWM.1.2.BT.+</t>
  </si>
  <si>
    <t>Timebackup Relais 1 Schliesser 10A oder Repeater 3 Std Ladung 72 Stunden Betrieb</t>
  </si>
  <si>
    <t>Backup Repeater Eurostecker Nach 6 Std Ladung 12 Stunden Betrieb</t>
  </si>
  <si>
    <t>DALI.ADA.W+</t>
  </si>
  <si>
    <t>DALI.ADA.G+</t>
  </si>
  <si>
    <t>DALI.ADA.S+</t>
  </si>
  <si>
    <t>Créer un réseau, programmation de base, options de autoristion</t>
  </si>
  <si>
    <t>Lire et programmer des modules sur l'APP CASAMBI</t>
  </si>
  <si>
    <t>Lire des appareils CASAMBI ready étrangers, par ex. des luminaires</t>
  </si>
  <si>
    <t xml:space="preserve">
Commande à &gt; mail@ligaair.ch &lt;</t>
  </si>
  <si>
    <t>Instructions:</t>
  </si>
  <si>
    <t xml:space="preserve">
Enregistrer le document sous un nouveau nom                                et remplir la feuille 1-5 "champs gris"</t>
  </si>
  <si>
    <t xml:space="preserve">
 - Espaces ① - ⑫</t>
  </si>
  <si>
    <t xml:space="preserve">
 - Prix unitaire</t>
  </si>
  <si>
    <t>CHF exkl. TVA</t>
  </si>
  <si>
    <t>CHF inkl. TVA</t>
  </si>
  <si>
    <t xml:space="preserve">
LIGA.AIR / Services</t>
  </si>
  <si>
    <t>Variation de charge jusqu'à 150W voir fiche technique</t>
  </si>
  <si>
    <t>Variation de charge jusqu'à 300W avec 1 bouton-poussoir</t>
  </si>
  <si>
    <t>Variation de charge jusqu'à 400W avec 1 bouton-poussoir</t>
  </si>
  <si>
    <t>Variateur de charge DU.700.C / 1-10V / DALI / Emplacement pour 2 x 700W CASAMBI</t>
  </si>
  <si>
    <t>Module de commande pour UD.700.C</t>
  </si>
  <si>
    <t>DALI broudcast default jusqu'à 50 appareils (profilé)</t>
  </si>
  <si>
    <t>DALI avec câble broudcast default jusqu'à 50 appareils (profilé)</t>
  </si>
  <si>
    <t>DALI broudcast default jusqu'à 30 appareils (profilé)</t>
  </si>
  <si>
    <t>2 x DALI broudcast default jusqu'à 30 appareils (profilé)</t>
  </si>
  <si>
    <t>DALI broudcast default jusqu'à 25 appareils (profilé 1-4 boutons-poussoirs actifs)</t>
  </si>
  <si>
    <t>DALI broudcast default jusqu'à 50 appareils, antenne déportée, profilée</t>
  </si>
  <si>
    <t>4 DALI broudcast default jusqu'à 100 appareils 200mA (profilé) &amp; 1 bouton-poussoir par DALI</t>
  </si>
  <si>
    <t>Salvador DALI Série 1016 prend en charge DALI D4i, DALI DT6 et DALI DT8</t>
  </si>
  <si>
    <t>Salvador DALI Série 1032 prend en charge DALI D4i, DALI DT6 et DALI DT8</t>
  </si>
  <si>
    <t>Salvador DALI Série 1064 prend en charge DALI D4i, DALI DT6 et DALI DT8</t>
  </si>
  <si>
    <t>Alimentation électrique 110 - 240V, 50/60 Hz, installation sur rail DIN</t>
  </si>
  <si>
    <t>Alimentation électrique 230V 50Hz, secondaire 16V DC 200mA</t>
  </si>
  <si>
    <t>Salvador DALI Série 2016 prend en charge DALI D4i, DALI DT6 et DALI DT8</t>
  </si>
  <si>
    <t>Salvador DALI Série 2034 prend en charge DALI D4i, DALI DT6 et DALI DT9</t>
  </si>
  <si>
    <t>Salvador DALI Série 2064 prend en charge DALI D4i, DALI DT6 et DALI DT10</t>
  </si>
  <si>
    <t>DALI 100-480V AC DALI broudcast default jusqu'à 20 appareils (profilé)</t>
  </si>
  <si>
    <t>DALI 1 appareil (profilé)</t>
  </si>
  <si>
    <t>1-10V ou DALI jusqu'à 1 appareil (profilé)</t>
  </si>
  <si>
    <t>DOSE grise, DALI 100-480V AC broudcast default jusqu'à 20 appareils (profilé)</t>
  </si>
  <si>
    <t>Module de commande LED 2 canaux 24V DC Dimmer L:100mm, L:35mm, H:18mm, max. 6A 150W</t>
  </si>
  <si>
    <t>LED PWM Dimmer max. 400W 1/2/3/4 canaux programmables voir schéma, L:44mm, L:44mm, H:23mm</t>
  </si>
  <si>
    <t xml:space="preserve">LED PWM5 Dimmer max. 1200W programmable voir schéma, L:70mm, L:50mm, H:38mm </t>
  </si>
  <si>
    <t>Swisspir blanc</t>
  </si>
  <si>
    <t>Pile Swisspir 2 x AA blanc</t>
  </si>
  <si>
    <t xml:space="preserve">Boîtier AP blanc L:74, l:74, H : 54mm </t>
  </si>
  <si>
    <t>Plaque de recouvrement blanc L.88, L:88mm</t>
  </si>
  <si>
    <t>Swisspir gris</t>
  </si>
  <si>
    <t>Swisspir pile 2 x AA gris</t>
  </si>
  <si>
    <t xml:space="preserve">Boîtier AP gris L:74, l:74, H : 54mm </t>
  </si>
  <si>
    <t>Plaque de recouvrement grise L.88, l:88mm</t>
  </si>
  <si>
    <t>Swisspir noir</t>
  </si>
  <si>
    <t>Swisspir pile 2 x AA noir</t>
  </si>
  <si>
    <t>Plaque de recouvrement noire L.88, l:88mm</t>
  </si>
  <si>
    <t xml:space="preserve">Boîtier AP noir L:74, l:74, H : 54mm </t>
  </si>
  <si>
    <t>Cube Design détecteur de mouvement blanc 3V DC TYPE AA</t>
  </si>
  <si>
    <t>Cube Design détecteur de mouvement noir 3V DC TYP AA</t>
  </si>
  <si>
    <t>Cube Design détecteur de mouvement ALU elox 3V DC TYP AA</t>
  </si>
  <si>
    <t>Cube Design détecteur de mouvement blanc USB C</t>
  </si>
  <si>
    <t>Cube Design détecteur de mouvement ALU elox USB C</t>
  </si>
  <si>
    <t>Cube Design détecteur de mouvement noir USB C</t>
  </si>
  <si>
    <t>Alimentation 240V / USB C Câble de 1'500mm noir</t>
  </si>
  <si>
    <t>Cube Design détecteur de mouvement bois chêne</t>
  </si>
  <si>
    <t>Cube Design détecteur de mouvement bois noyer</t>
  </si>
  <si>
    <t xml:space="preserve">Adaptateur Swisspir Global Trac blanc rail triphasé </t>
  </si>
  <si>
    <t xml:space="preserve">Swisspir adaptateur Global Trac gris rail triphasé </t>
  </si>
  <si>
    <t xml:space="preserve">Swisspir Adaptateur Global Trac noir rail triphasé </t>
  </si>
  <si>
    <t>Détecteur de mouvement Swisspir 48V Stucchi / Adaptateur Stucchi 16x168x19mm</t>
  </si>
  <si>
    <t>Détecteur de mouvement Swisspir en boîtier bush blanc</t>
  </si>
  <si>
    <t>Détecteur de mouvement Swisspir en boîtier champ de broussailles noir</t>
  </si>
  <si>
    <t>Module de touche 240V bouton-poussoir quadruple</t>
  </si>
  <si>
    <t>Module bouton-poussoir 240V 8 boutons-poussoirs</t>
  </si>
  <si>
    <t>Module bouton-poussoir avec antenne 2 boutons déportée</t>
  </si>
  <si>
    <t>Commutateur magnétique avec cellule de détection de batterie blanche</t>
  </si>
  <si>
    <t>Interrupteur magnétique avec cellule de détection à pile noire</t>
  </si>
  <si>
    <t>Interrupteur à vibration avec cellule de détection à pile blanche</t>
  </si>
  <si>
    <t>Interrupteur à vibration avec pile noire</t>
  </si>
  <si>
    <t>Bouton-poussoir double Bluetooth Feller EDIZIOdue sans batterie blanc</t>
  </si>
  <si>
    <t>Bouton-poussoir quadruple Bluetooth Feller EDIZIOdue sans batterie blanc</t>
  </si>
  <si>
    <t>Télécommande noire</t>
  </si>
  <si>
    <t>X Press Bouton-poussoir à pile blanc</t>
  </si>
  <si>
    <t>X Press Bouton-poussoir à pile noir</t>
  </si>
  <si>
    <t>Support mural AP pour Apple iPade 8.Gen / 2020 (10.2")</t>
  </si>
  <si>
    <t>Station météo sans alimentation 12-24V DC (vent, pluie et soleil)</t>
  </si>
  <si>
    <t>Alimentation Station météo Boîte 85 x 85 x 40mm IP 55 avec module 240V / 17V DC</t>
  </si>
  <si>
    <t>DALI 1K.240+ Module dans l'adaptateur de circuit Pulse DALI 3 GLOBALTRAC blanc</t>
  </si>
  <si>
    <t>DALI 1K.240+ Module dans l'adaptateur de circuit Pulse DALI 3 GLOBALTRAC noir</t>
  </si>
  <si>
    <t>DALI 1K.240+ Module dans l'adaptateur de circuit Pulse DALI 3 GLOBALTRAC gris</t>
  </si>
  <si>
    <t>Type PULSE DALI 3- CIRCUIT GLOBAL TRAC blanc avec Salvador 1016 pour 16 appareils DALI</t>
  </si>
  <si>
    <t>Type PULSE DALI 3- CIRCUIT GLOBAL TRAC gris avec Salvador 1016 pour 16 appareils DALI</t>
  </si>
  <si>
    <t>Type PULSE DALI 3- CIRCUIT GLOBAL TRAC noir avec Salvador 1016 pour 16 appareils DALI</t>
  </si>
  <si>
    <t>Type PULSE DALI 3- CIRCUIT GLOBAL TRAC blanc avec Salvador 1032 pour 32 appareils DALI</t>
  </si>
  <si>
    <t>Type PULSE DALI 3- CIRCUIT GLOBAL TRAC gris avec Salvador 1032 pour 32 appareils DALI</t>
  </si>
  <si>
    <t>Type PULSE DALI 3- CIRCUIT GLOBAL TRAC noir avec Salvador 1032 pour 32 appareils DALI</t>
  </si>
  <si>
    <t>Type PULSE DALI 3- CIRCUIT GLOBAL TRAC blanc avec Salvador 1064 pour 64 appareils DALI</t>
  </si>
  <si>
    <t>Type PULSE DALI 3- CIRCUIT GLOBAL TRAC gris avec Salvador 1064 pour 64 appareils DALI</t>
  </si>
  <si>
    <t>Type PULSE DALI 3- CIRCUIT GLOBAL TRAC noir avec Salvador 1064 pour 64 appareils DALI</t>
  </si>
  <si>
    <t>4 boutons, 4 LED, montage en saillie Gr 1+1 L:88mm H:148mm P:60mm, 1 plaque aveugle</t>
  </si>
  <si>
    <t>4 boutons, 4 LED, montage en saillie Gr 1+1 L:88mm H:148mm P:60mm, 1 interrupteur à clé</t>
  </si>
  <si>
    <t>8 boutons, 8 LED, montage en saillie Gr 1+1 L:88mm H:148mm P:60mm</t>
  </si>
  <si>
    <t>8 boutons, 8 LED, montage en saillie Gr 1+1+1 L:88mm H:208mm P:60mm, 1 plaque aveugle</t>
  </si>
  <si>
    <t>8 boutons, 8 LED, montage en saillie Gr 1+1+1 L:88mm H:208mm P:60mm, 1 interrupteur à clé</t>
  </si>
  <si>
    <t>Intégrer le contrôleur Dali / la passerelle KNX</t>
  </si>
  <si>
    <t>Passerelle multifonctions réseau CASAMBI, L:100.8mm, l:73.7mm, H:29.25mm</t>
  </si>
  <si>
    <t>16 scènes CASAMBI librement programmables, L : 50.6mm , l : 50.6mm , H : 15 mm</t>
  </si>
  <si>
    <t xml:space="preserve">LIGALICHT Master 1 canal pour PWM </t>
  </si>
  <si>
    <t>LIGALICHT Master 1 canal pour CC</t>
  </si>
  <si>
    <t>LIGALICHT Master 2 canaux pour CC</t>
  </si>
  <si>
    <t xml:space="preserve">LIGALICHT Master 2 canaux pour PWM </t>
  </si>
  <si>
    <t>Module DALI pour candélabres, boîte et colliers de serrage inclus</t>
  </si>
  <si>
    <t>Boîtier IP 66 noir résistant aux UV 93x93x62mm, presse-étoupe, 2 colliers de serrage</t>
  </si>
  <si>
    <t>Boîte IP 66 grise résistante aux UV 130x130x77mm, avec 3 presse-étoupes et 2 colliers de serrage</t>
  </si>
  <si>
    <t>LIGALICHT PWM mural / Ez suspendu</t>
  </si>
  <si>
    <t>LIGA.AIR pour luminaires DYN</t>
  </si>
  <si>
    <t>Bloc d'alimentation Commande</t>
  </si>
  <si>
    <t>Poussoir électronique Edizio bouton-poussoir double blanc (gauche) LUMIÈRE</t>
  </si>
  <si>
    <t>Poussoir universel Edizio bouton-poussoir quadruple blanc (gauche) LUMIÈRE</t>
  </si>
  <si>
    <t>Bouton-poussoir universel Edizio 6 fois bouton-poussoir blanc (gauche / droite)</t>
  </si>
  <si>
    <t>Poussoir universel Edizio bouton-poussoir double blanc (gauche / droite) STO</t>
  </si>
  <si>
    <t>Bouton-poussoir universel Edizio quadruple blanc (gauche / droite) STO</t>
  </si>
  <si>
    <t>12-24V AC/DC blanc</t>
  </si>
  <si>
    <t>12-24V AC/DC gris</t>
  </si>
  <si>
    <t>12-24V AC/DC noir</t>
  </si>
  <si>
    <t>Module DMX Master CASAMBI vers DMX</t>
  </si>
  <si>
    <t xml:space="preserve">Module DMX-Master 4 entrées DMX pour CASAMBI </t>
  </si>
  <si>
    <t>Câble de rallonge de capteur 1m</t>
  </si>
  <si>
    <t>Câble de rallonge de capteur 3m</t>
  </si>
  <si>
    <t>Câble d'extension de capteur 10m</t>
  </si>
  <si>
    <t>Rallonge de capteur 20m</t>
  </si>
  <si>
    <t>2 adaptateurs de fixation WAGO, y compris bornes horizontales 6x2 et 2x3</t>
  </si>
  <si>
    <t>Boîte en plastique noire, pour CBU-ASD, CBU-TED et LIGA.AIR Rel.240V+.</t>
  </si>
  <si>
    <t>Max. 12W, 350-700mA réglable par interrupteur codé L : 155mm, L : 43mm, H : 30mm</t>
  </si>
  <si>
    <t xml:space="preserve">
Salle Désignation 1</t>
  </si>
  <si>
    <t xml:space="preserve">
Salle Désignation 2</t>
  </si>
  <si>
    <t xml:space="preserve">
Salle Désignation 3</t>
  </si>
  <si>
    <t xml:space="preserve">
Salle Désignation 4</t>
  </si>
  <si>
    <t xml:space="preserve">
Salle Désignation 5</t>
  </si>
  <si>
    <t xml:space="preserve">
Salle Désignation 6</t>
  </si>
  <si>
    <t xml:space="preserve">
Salle Désignation 7</t>
  </si>
  <si>
    <t xml:space="preserve">
Salle Désignation 8</t>
  </si>
  <si>
    <t xml:space="preserve">
Salle Désignation 9</t>
  </si>
  <si>
    <t xml:space="preserve">
Salle Désignation 10</t>
  </si>
  <si>
    <t xml:space="preserve">
Salle Désignation 11</t>
  </si>
  <si>
    <t xml:space="preserve">
Salle Désignation 12</t>
  </si>
  <si>
    <t>Désignation</t>
  </si>
  <si>
    <t>Description</t>
  </si>
  <si>
    <t>profilé c'est-à-dire différents protocoles voir schéma</t>
  </si>
  <si>
    <t>Logiciel "long rage" Modules Réf. Désignation un + à la fin</t>
  </si>
  <si>
    <t>Numéro de salle</t>
  </si>
  <si>
    <t>Étage / Nom de la pièce</t>
  </si>
  <si>
    <t xml:space="preserve">
Dimensions</t>
  </si>
  <si>
    <t>Phase An- Section</t>
  </si>
  <si>
    <t xml:space="preserve"> 4 entrées de touches</t>
  </si>
  <si>
    <t>Casambi Module</t>
  </si>
  <si>
    <t>jusqu'à 50 appareils</t>
  </si>
  <si>
    <t>jusqu'à 25 appareils</t>
  </si>
  <si>
    <t>jusqu'à 25 appareils 1B</t>
  </si>
  <si>
    <t>jusqu'à 25 appareils 4 B</t>
  </si>
  <si>
    <t>16 appareils DALI</t>
  </si>
  <si>
    <t>32 appareils DALI</t>
  </si>
  <si>
    <t>64 appareils DALI</t>
  </si>
  <si>
    <t>profilé</t>
  </si>
  <si>
    <t>Alimentation 2 Salvador</t>
  </si>
  <si>
    <t>Alimentation Salvador</t>
  </si>
  <si>
    <t>créé 16 Icône</t>
  </si>
  <si>
    <t>créé 32 Icône</t>
  </si>
  <si>
    <t>créé 64 Icône</t>
  </si>
  <si>
    <t>jusqu'à 20 appareils</t>
  </si>
  <si>
    <t>1 appareil DALI ou 1-10V</t>
  </si>
  <si>
    <t>2 appareil DALI ou 1-10V</t>
  </si>
  <si>
    <t>LED 1 ou 2 canaux</t>
  </si>
  <si>
    <t>LED 4 canaux</t>
  </si>
  <si>
    <t>LED 5 canaux</t>
  </si>
  <si>
    <t>oui</t>
  </si>
  <si>
    <t>LIGA.AIR / Modules d'éclairage</t>
  </si>
  <si>
    <t>LIGA.AIR / Eléments</t>
  </si>
  <si>
    <t>LIGA.air / Capteurs</t>
  </si>
  <si>
    <t>LIGA.air / Modules d'interrupteur</t>
  </si>
  <si>
    <t>Relais de commutation</t>
  </si>
  <si>
    <t xml:space="preserve">relais  + antenne	</t>
  </si>
  <si>
    <t>relais + 4 Bouton</t>
  </si>
  <si>
    <t>relais 2 fois</t>
  </si>
  <si>
    <t xml:space="preserve">Relais de commutation	</t>
  </si>
  <si>
    <t>Connecteur répéteur</t>
  </si>
  <si>
    <t>Répéteur AKKU</t>
  </si>
  <si>
    <t>AKKU Rel. Répéteur</t>
  </si>
  <si>
    <t>Répéteur</t>
  </si>
  <si>
    <t>Répéteur + antenne</t>
  </si>
  <si>
    <t>Module stores + 2 boutons</t>
  </si>
  <si>
    <t>Haut / Bas / 2 boutons</t>
  </si>
  <si>
    <t>Haut / Bas</t>
  </si>
  <si>
    <t>Haut / Bas / 8 boutons</t>
  </si>
  <si>
    <t>Module stores</t>
  </si>
  <si>
    <t>Module stores + 8 boutons</t>
  </si>
  <si>
    <t>8 relais 4 boutons</t>
  </si>
  <si>
    <t>6 relais 3 boutons</t>
  </si>
  <si>
    <t>Détecteur de mouvement</t>
  </si>
  <si>
    <t>Détecteur Pile</t>
  </si>
  <si>
    <t>Moteur à courant 3 phases</t>
  </si>
  <si>
    <t>Stucchi blanc</t>
  </si>
  <si>
    <t>Stucchi noir</t>
  </si>
  <si>
    <t>Buschfeld blanc</t>
  </si>
  <si>
    <t>Buschfeld noir</t>
  </si>
  <si>
    <t>blanc</t>
  </si>
  <si>
    <t>noir</t>
  </si>
  <si>
    <t>Bois clair</t>
  </si>
  <si>
    <t>Bois foncé</t>
  </si>
  <si>
    <t>blanc Ral 9010</t>
  </si>
  <si>
    <t>gris RAL 7021</t>
  </si>
  <si>
    <t>noir RAL 9005</t>
  </si>
  <si>
    <t>blanc RAL 9010</t>
  </si>
  <si>
    <t>Module à 4 boutons</t>
  </si>
  <si>
    <t>Module à 8 boutons</t>
  </si>
  <si>
    <t>2 B Antenne déportée</t>
  </si>
  <si>
    <t>Commutateur magnétique</t>
  </si>
  <si>
    <t>Fonctionnement sur piles blanc</t>
  </si>
  <si>
    <t>Fonctionnement sur piles noir</t>
  </si>
  <si>
    <t>Interrupteur à vibration</t>
  </si>
  <si>
    <t>Pille 2 x AAA</t>
  </si>
  <si>
    <t>Sans tension ni pile</t>
  </si>
  <si>
    <t>2 fois Bluetooth Edizio blanc</t>
  </si>
  <si>
    <t>4 fois Bluetooth Edizio blanc</t>
  </si>
  <si>
    <t>Pile bouton</t>
  </si>
  <si>
    <t>2 boutons-poussoirs</t>
  </si>
  <si>
    <t>Bouton-poussoir blanc</t>
  </si>
  <si>
    <t>Bouton-poussoir noir</t>
  </si>
  <si>
    <t>Bouton rotatif noir</t>
  </si>
  <si>
    <t>Bouton rotatif inox</t>
  </si>
  <si>
    <t>Bouton-poussoir en verre</t>
  </si>
  <si>
    <t>AP cadre fixe</t>
  </si>
  <si>
    <t>Station météorologique</t>
  </si>
  <si>
    <t>Station météo alimentation</t>
  </si>
  <si>
    <t>2x4REL4T</t>
  </si>
  <si>
    <t>8REL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</si>
</sst>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0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sz val="8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u/>
      <sz val="14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sz val="20"/>
      <color theme="1"/>
      <name val="Calibri"/>
      <family val="2"/>
    </font>
    <font>
      <b/>
      <sz val="20"/>
      <color theme="1"/>
      <name val="Calibri"/>
      <family val="2"/>
      <scheme val="minor"/>
    </font>
    <font>
      <sz val="26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2"/>
      <color rgb="FFFF0000"/>
      <name val="Calibri"/>
      <family val="2"/>
      <scheme val="minor"/>
    </font>
    <font>
      <sz val="20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11"/>
      <name val="Calibri"/>
      <family val="2"/>
      <scheme val="minor"/>
    </font>
    <font>
      <b/>
      <u/>
      <sz val="14"/>
      <name val="Calibri"/>
      <family val="2"/>
      <scheme val="minor"/>
    </font>
    <font>
      <sz val="8"/>
      <name val="Calibri"/>
      <family val="2"/>
      <scheme val="minor"/>
    </font>
    <font>
      <sz val="11"/>
      <color rgb="FF000000"/>
      <name val="Calibri"/>
      <family val="2"/>
      <scheme val="minor"/>
    </font>
    <font>
      <b/>
      <sz val="20"/>
      <color rgb="FFFF0000"/>
      <name val="Calibri"/>
      <family val="2"/>
      <scheme val="minor"/>
    </font>
    <font>
      <b/>
      <sz val="16"/>
      <color theme="1"/>
      <name val="Calibri"/>
      <family val="2"/>
      <scheme val="minor"/>
    </font>
  </fonts>
  <fills count="8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000000"/>
      </patternFill>
    </fill>
  </fills>
  <borders count="20">
    <border>
      <left/>
      <right/>
      <top/>
      <bottom/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/>
      <right/>
      <top/>
      <bottom style="dotted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otted">
        <color indexed="64"/>
      </left>
      <right/>
      <top style="dotted">
        <color indexed="64"/>
      </top>
      <bottom style="dotted">
        <color indexed="64"/>
      </bottom>
      <diagonal/>
    </border>
    <border>
      <left/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tted">
        <color indexed="64"/>
      </bottom>
      <diagonal/>
    </border>
    <border>
      <left/>
      <right/>
      <top style="dotted">
        <color indexed="64"/>
      </top>
      <bottom style="dotted">
        <color indexed="64"/>
      </bottom>
      <diagonal/>
    </border>
    <border>
      <left/>
      <right style="dotted">
        <color indexed="64"/>
      </right>
      <top/>
      <bottom style="dotted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double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119">
    <xf numFmtId="0" fontId="0" fillId="0" borderId="0" xfId="0"/>
    <xf numFmtId="0" fontId="0" fillId="0" borderId="0" xfId="0" applyAlignment="1">
      <alignment horizontal="right"/>
    </xf>
    <xf numFmtId="0" fontId="0" fillId="0" borderId="0" xfId="0" applyAlignment="1">
      <alignment horizontal="center"/>
    </xf>
    <xf numFmtId="0" fontId="3" fillId="0" borderId="0" xfId="0" applyFont="1" applyAlignment="1">
      <alignment horizontal="left" vertical="center"/>
    </xf>
    <xf numFmtId="0" fontId="0" fillId="0" borderId="0" xfId="0" applyAlignment="1">
      <alignment vertical="center"/>
    </xf>
    <xf numFmtId="0" fontId="3" fillId="0" borderId="0" xfId="0" applyFont="1" applyAlignment="1">
      <alignment horizontal="center" vertical="center"/>
    </xf>
    <xf numFmtId="0" fontId="0" fillId="0" borderId="0" xfId="0" applyAlignment="1">
      <alignment horizontal="left"/>
    </xf>
    <xf numFmtId="4" fontId="0" fillId="0" borderId="0" xfId="0" applyNumberFormat="1"/>
    <xf numFmtId="4" fontId="0" fillId="0" borderId="0" xfId="0" applyNumberFormat="1" applyAlignment="1">
      <alignment horizontal="center"/>
    </xf>
    <xf numFmtId="0" fontId="5" fillId="0" borderId="0" xfId="0" applyFont="1" applyAlignment="1">
      <alignment horizontal="left"/>
    </xf>
    <xf numFmtId="0" fontId="0" fillId="0" borderId="3" xfId="0" applyBorder="1" applyAlignment="1">
      <alignment horizontal="center" vertical="center"/>
    </xf>
    <xf numFmtId="0" fontId="2" fillId="0" borderId="3" xfId="0" applyFont="1" applyBorder="1" applyAlignment="1">
      <alignment horizontal="center"/>
    </xf>
    <xf numFmtId="0" fontId="0" fillId="0" borderId="3" xfId="0" applyBorder="1"/>
    <xf numFmtId="0" fontId="2" fillId="0" borderId="10" xfId="0" applyFont="1" applyBorder="1" applyAlignment="1">
      <alignment horizontal="center"/>
    </xf>
    <xf numFmtId="4" fontId="0" fillId="0" borderId="0" xfId="0" applyNumberFormat="1" applyAlignment="1">
      <alignment horizontal="right"/>
    </xf>
    <xf numFmtId="0" fontId="4" fillId="0" borderId="0" xfId="0" applyFont="1" applyAlignment="1">
      <alignment horizontal="left"/>
    </xf>
    <xf numFmtId="0" fontId="1" fillId="0" borderId="0" xfId="0" applyFont="1"/>
    <xf numFmtId="0" fontId="1" fillId="0" borderId="0" xfId="0" applyFont="1" applyAlignment="1">
      <alignment horizontal="center"/>
    </xf>
    <xf numFmtId="0" fontId="4" fillId="0" borderId="0" xfId="0" applyFont="1"/>
    <xf numFmtId="0" fontId="0" fillId="0" borderId="3" xfId="0" applyBorder="1" applyAlignment="1">
      <alignment vertical="center"/>
    </xf>
    <xf numFmtId="0" fontId="2" fillId="0" borderId="3" xfId="0" applyFont="1" applyBorder="1" applyAlignment="1">
      <alignment horizontal="center" vertical="center"/>
    </xf>
    <xf numFmtId="0" fontId="6" fillId="0" borderId="1" xfId="0" applyFont="1" applyBorder="1" applyAlignment="1">
      <alignment horizontal="center" vertical="center"/>
    </xf>
    <xf numFmtId="0" fontId="6" fillId="0" borderId="0" xfId="0" applyFont="1"/>
    <xf numFmtId="0" fontId="6" fillId="0" borderId="3" xfId="0" applyFont="1" applyBorder="1" applyAlignment="1">
      <alignment horizontal="center" vertical="center"/>
    </xf>
    <xf numFmtId="0" fontId="6" fillId="0" borderId="5" xfId="0" applyFont="1" applyBorder="1" applyAlignment="1">
      <alignment horizontal="center" vertical="center"/>
    </xf>
    <xf numFmtId="0" fontId="7" fillId="0" borderId="3" xfId="0" applyFont="1" applyBorder="1" applyAlignment="1">
      <alignment horizontal="center" vertical="center"/>
    </xf>
    <xf numFmtId="0" fontId="6" fillId="0" borderId="10" xfId="0" applyFont="1" applyBorder="1" applyAlignment="1">
      <alignment horizontal="center" vertical="center"/>
    </xf>
    <xf numFmtId="49" fontId="6" fillId="0" borderId="3" xfId="0" applyNumberFormat="1" applyFont="1" applyBorder="1" applyAlignment="1">
      <alignment horizontal="center" vertical="center"/>
    </xf>
    <xf numFmtId="0" fontId="0" fillId="0" borderId="13" xfId="0" applyBorder="1" applyAlignment="1">
      <alignment horizontal="center"/>
    </xf>
    <xf numFmtId="0" fontId="0" fillId="0" borderId="14" xfId="0" applyBorder="1" applyAlignment="1">
      <alignment horizontal="center"/>
    </xf>
    <xf numFmtId="0" fontId="0" fillId="0" borderId="15" xfId="0" applyBorder="1" applyAlignment="1">
      <alignment horizontal="center"/>
    </xf>
    <xf numFmtId="0" fontId="0" fillId="0" borderId="16" xfId="0" applyBorder="1" applyAlignment="1">
      <alignment horizontal="center"/>
    </xf>
    <xf numFmtId="4" fontId="1" fillId="0" borderId="0" xfId="0" applyNumberFormat="1" applyFont="1" applyAlignment="1">
      <alignment horizontal="center"/>
    </xf>
    <xf numFmtId="0" fontId="9" fillId="0" borderId="0" xfId="0" applyFont="1" applyAlignment="1">
      <alignment horizontal="left" vertical="center"/>
    </xf>
    <xf numFmtId="0" fontId="0" fillId="0" borderId="9" xfId="0" applyBorder="1"/>
    <xf numFmtId="14" fontId="0" fillId="0" borderId="0" xfId="0" applyNumberFormat="1"/>
    <xf numFmtId="0" fontId="2" fillId="0" borderId="9" xfId="0" applyFont="1" applyBorder="1" applyAlignment="1">
      <alignment horizontal="center"/>
    </xf>
    <xf numFmtId="0" fontId="2" fillId="0" borderId="9" xfId="0" applyFont="1" applyBorder="1" applyAlignment="1">
      <alignment horizontal="center" wrapText="1"/>
    </xf>
    <xf numFmtId="4" fontId="10" fillId="0" borderId="0" xfId="0" applyNumberFormat="1" applyFont="1" applyAlignment="1">
      <alignment horizontal="center"/>
    </xf>
    <xf numFmtId="4" fontId="10" fillId="0" borderId="0" xfId="0" applyNumberFormat="1" applyFont="1" applyAlignment="1">
      <alignment horizontal="right"/>
    </xf>
    <xf numFmtId="2" fontId="0" fillId="0" borderId="0" xfId="0" applyNumberFormat="1" applyAlignment="1">
      <alignment horizontal="right"/>
    </xf>
    <xf numFmtId="0" fontId="6" fillId="3" borderId="8" xfId="0" applyFont="1" applyFill="1" applyBorder="1" applyAlignment="1" applyProtection="1">
      <alignment horizontal="center" vertical="center"/>
      <protection locked="0"/>
    </xf>
    <xf numFmtId="4" fontId="1" fillId="0" borderId="18" xfId="0" applyNumberFormat="1" applyFont="1" applyBorder="1" applyAlignment="1">
      <alignment horizontal="right"/>
    </xf>
    <xf numFmtId="0" fontId="13" fillId="0" borderId="0" xfId="0" applyFont="1" applyAlignment="1">
      <alignment horizontal="left"/>
    </xf>
    <xf numFmtId="0" fontId="13" fillId="0" borderId="0" xfId="0" applyFont="1"/>
    <xf numFmtId="0" fontId="13" fillId="0" borderId="0" xfId="0" applyFont="1" applyAlignment="1">
      <alignment horizontal="center"/>
    </xf>
    <xf numFmtId="4" fontId="13" fillId="0" borderId="0" xfId="0" applyNumberFormat="1" applyFont="1" applyAlignment="1">
      <alignment horizontal="center"/>
    </xf>
    <xf numFmtId="4" fontId="13" fillId="0" borderId="11" xfId="0" applyNumberFormat="1" applyFont="1" applyBorder="1" applyAlignment="1">
      <alignment horizontal="right"/>
    </xf>
    <xf numFmtId="49" fontId="0" fillId="2" borderId="2" xfId="0" applyNumberFormat="1" applyFill="1" applyBorder="1" applyAlignment="1" applyProtection="1">
      <alignment horizontal="right"/>
      <protection locked="0"/>
    </xf>
    <xf numFmtId="49" fontId="0" fillId="2" borderId="2" xfId="0" applyNumberFormat="1" applyFill="1" applyBorder="1" applyProtection="1">
      <protection locked="0"/>
    </xf>
    <xf numFmtId="49" fontId="0" fillId="2" borderId="7" xfId="0" applyNumberFormat="1" applyFill="1" applyBorder="1" applyProtection="1">
      <protection locked="0"/>
    </xf>
    <xf numFmtId="49" fontId="0" fillId="2" borderId="5" xfId="0" applyNumberFormat="1" applyFill="1" applyBorder="1" applyProtection="1">
      <protection locked="0"/>
    </xf>
    <xf numFmtId="0" fontId="0" fillId="3" borderId="8" xfId="0" applyFill="1" applyBorder="1" applyProtection="1">
      <protection locked="0"/>
    </xf>
    <xf numFmtId="0" fontId="0" fillId="2" borderId="2" xfId="0" applyFill="1" applyBorder="1" applyProtection="1">
      <protection locked="0"/>
    </xf>
    <xf numFmtId="4" fontId="0" fillId="2" borderId="4" xfId="0" applyNumberFormat="1" applyFill="1" applyBorder="1" applyAlignment="1">
      <alignment horizontal="right"/>
    </xf>
    <xf numFmtId="4" fontId="1" fillId="4" borderId="18" xfId="0" applyNumberFormat="1" applyFont="1" applyFill="1" applyBorder="1" applyAlignment="1">
      <alignment horizontal="right"/>
    </xf>
    <xf numFmtId="4" fontId="0" fillId="5" borderId="18" xfId="0" applyNumberFormat="1" applyFill="1" applyBorder="1" applyAlignment="1">
      <alignment horizontal="right"/>
    </xf>
    <xf numFmtId="4" fontId="0" fillId="6" borderId="4" xfId="0" applyNumberFormat="1" applyFill="1" applyBorder="1" applyAlignment="1" applyProtection="1">
      <alignment horizontal="right"/>
      <protection locked="0"/>
    </xf>
    <xf numFmtId="0" fontId="0" fillId="6" borderId="1" xfId="0" applyFill="1" applyBorder="1" applyAlignment="1" applyProtection="1">
      <alignment horizontal="center"/>
      <protection locked="0"/>
    </xf>
    <xf numFmtId="49" fontId="6" fillId="6" borderId="6" xfId="0" applyNumberFormat="1" applyFont="1" applyFill="1" applyBorder="1" applyAlignment="1" applyProtection="1">
      <alignment horizontal="center" vertical="center"/>
      <protection locked="0"/>
    </xf>
    <xf numFmtId="49" fontId="0" fillId="6" borderId="2" xfId="0" applyNumberFormat="1" applyFill="1" applyBorder="1" applyProtection="1">
      <protection locked="0"/>
    </xf>
    <xf numFmtId="49" fontId="0" fillId="6" borderId="7" xfId="0" applyNumberFormat="1" applyFill="1" applyBorder="1" applyAlignment="1" applyProtection="1">
      <alignment horizontal="left"/>
      <protection locked="0"/>
    </xf>
    <xf numFmtId="49" fontId="0" fillId="6" borderId="7" xfId="0" applyNumberFormat="1" applyFill="1" applyBorder="1" applyProtection="1">
      <protection locked="0"/>
    </xf>
    <xf numFmtId="14" fontId="0" fillId="6" borderId="2" xfId="0" applyNumberFormat="1" applyFill="1" applyBorder="1" applyProtection="1">
      <protection locked="0"/>
    </xf>
    <xf numFmtId="0" fontId="14" fillId="0" borderId="0" xfId="0" applyFont="1" applyAlignment="1">
      <alignment horizontal="left"/>
    </xf>
    <xf numFmtId="0" fontId="14" fillId="0" borderId="0" xfId="0" applyFont="1"/>
    <xf numFmtId="0" fontId="14" fillId="0" borderId="0" xfId="0" applyFont="1" applyAlignment="1">
      <alignment horizontal="center"/>
    </xf>
    <xf numFmtId="2" fontId="14" fillId="0" borderId="0" xfId="0" applyNumberFormat="1" applyFont="1" applyAlignment="1">
      <alignment horizontal="right"/>
    </xf>
    <xf numFmtId="0" fontId="14" fillId="6" borderId="1" xfId="0" applyFont="1" applyFill="1" applyBorder="1" applyAlignment="1" applyProtection="1">
      <alignment horizontal="center"/>
      <protection locked="0"/>
    </xf>
    <xf numFmtId="4" fontId="14" fillId="0" borderId="0" xfId="0" applyNumberFormat="1" applyFont="1" applyAlignment="1">
      <alignment horizontal="right"/>
    </xf>
    <xf numFmtId="0" fontId="15" fillId="0" borderId="0" xfId="0" applyFont="1" applyAlignment="1">
      <alignment horizontal="left"/>
    </xf>
    <xf numFmtId="4" fontId="1" fillId="0" borderId="0" xfId="0" applyNumberFormat="1" applyFont="1" applyAlignment="1">
      <alignment horizontal="right"/>
    </xf>
    <xf numFmtId="4" fontId="1" fillId="4" borderId="17" xfId="0" applyNumberFormat="1" applyFont="1" applyFill="1" applyBorder="1" applyAlignment="1">
      <alignment horizontal="right"/>
    </xf>
    <xf numFmtId="2" fontId="0" fillId="2" borderId="0" xfId="0" applyNumberFormat="1" applyFill="1" applyAlignment="1">
      <alignment horizontal="right"/>
    </xf>
    <xf numFmtId="4" fontId="0" fillId="2" borderId="0" xfId="0" applyNumberFormat="1" applyFill="1" applyAlignment="1">
      <alignment horizontal="right"/>
    </xf>
    <xf numFmtId="2" fontId="14" fillId="2" borderId="0" xfId="0" applyNumberFormat="1" applyFont="1" applyFill="1" applyAlignment="1">
      <alignment horizontal="right"/>
    </xf>
    <xf numFmtId="4" fontId="14" fillId="2" borderId="0" xfId="0" applyNumberFormat="1" applyFont="1" applyFill="1" applyAlignment="1">
      <alignment horizontal="right"/>
    </xf>
    <xf numFmtId="0" fontId="14" fillId="2" borderId="0" xfId="0" applyFont="1" applyFill="1"/>
    <xf numFmtId="0" fontId="14" fillId="2" borderId="0" xfId="0" applyFont="1" applyFill="1" applyAlignment="1">
      <alignment horizontal="center"/>
    </xf>
    <xf numFmtId="0" fontId="0" fillId="2" borderId="0" xfId="0" applyFill="1"/>
    <xf numFmtId="0" fontId="0" fillId="0" borderId="3" xfId="0" applyBorder="1" applyAlignment="1">
      <alignment horizontal="center"/>
    </xf>
    <xf numFmtId="3" fontId="0" fillId="6" borderId="4" xfId="0" applyNumberFormat="1" applyFill="1" applyBorder="1" applyAlignment="1" applyProtection="1">
      <alignment horizontal="center"/>
      <protection locked="0"/>
    </xf>
    <xf numFmtId="0" fontId="0" fillId="0" borderId="0" xfId="0" applyAlignment="1">
      <alignment horizontal="center" vertical="center"/>
    </xf>
    <xf numFmtId="3" fontId="0" fillId="2" borderId="4" xfId="0" applyNumberFormat="1" applyFill="1" applyBorder="1" applyAlignment="1">
      <alignment horizontal="center"/>
    </xf>
    <xf numFmtId="0" fontId="0" fillId="2" borderId="0" xfId="0" applyFill="1" applyAlignment="1">
      <alignment horizontal="center"/>
    </xf>
    <xf numFmtId="0" fontId="17" fillId="7" borderId="4" xfId="0" applyFont="1" applyFill="1" applyBorder="1" applyAlignment="1">
      <alignment horizontal="right"/>
    </xf>
    <xf numFmtId="0" fontId="18" fillId="0" borderId="0" xfId="0" applyFont="1"/>
    <xf numFmtId="0" fontId="19" fillId="0" borderId="0" xfId="0" applyFont="1"/>
    <xf numFmtId="0" fontId="19" fillId="0" borderId="0" xfId="0" applyFont="1" applyAlignment="1">
      <alignment horizontal="center"/>
    </xf>
    <xf numFmtId="0" fontId="19" fillId="0" borderId="0" xfId="0" applyFont="1" applyAlignment="1">
      <alignment horizontal="right"/>
    </xf>
    <xf numFmtId="0" fontId="17" fillId="0" borderId="0" xfId="0" applyFont="1"/>
    <xf numFmtId="0" fontId="14" fillId="7" borderId="0" xfId="0" applyFont="1" applyFill="1"/>
    <xf numFmtId="49" fontId="6" fillId="6" borderId="6" xfId="0" applyNumberFormat="1" applyFont="1" applyFill="1" applyBorder="1" applyAlignment="1" applyProtection="1">
      <alignment horizontal="center" vertical="center" wrapText="1"/>
      <protection locked="0"/>
    </xf>
    <xf numFmtId="0" fontId="17" fillId="0" borderId="3" xfId="0" applyFont="1" applyBorder="1" applyAlignment="1">
      <alignment horizontal="center" vertical="center"/>
    </xf>
    <xf numFmtId="0" fontId="12" fillId="0" borderId="0" xfId="0" applyFont="1" applyAlignment="1" applyProtection="1">
      <alignment horizontal="left" vertical="center" wrapText="1"/>
      <protection locked="0"/>
    </xf>
    <xf numFmtId="0" fontId="12" fillId="0" borderId="0" xfId="0" applyFont="1" applyAlignment="1" applyProtection="1">
      <alignment horizontal="left" vertical="center"/>
      <protection locked="0"/>
    </xf>
    <xf numFmtId="49" fontId="0" fillId="2" borderId="2" xfId="0" applyNumberFormat="1" applyFill="1" applyBorder="1" applyAlignment="1" applyProtection="1">
      <alignment horizontal="right"/>
      <protection locked="0"/>
    </xf>
    <xf numFmtId="49" fontId="0" fillId="2" borderId="8" xfId="0" applyNumberFormat="1" applyFill="1" applyBorder="1" applyAlignment="1" applyProtection="1">
      <alignment horizontal="right"/>
      <protection locked="0"/>
    </xf>
    <xf numFmtId="4" fontId="6" fillId="0" borderId="0" xfId="0" applyNumberFormat="1" applyFont="1" applyAlignment="1">
      <alignment horizontal="center" textRotation="90"/>
    </xf>
    <xf numFmtId="4" fontId="6" fillId="2" borderId="1" xfId="0" applyNumberFormat="1" applyFont="1" applyFill="1" applyBorder="1" applyAlignment="1">
      <alignment horizontal="center" textRotation="90" wrapText="1"/>
    </xf>
    <xf numFmtId="4" fontId="6" fillId="2" borderId="1" xfId="0" applyNumberFormat="1" applyFont="1" applyFill="1" applyBorder="1" applyAlignment="1">
      <alignment horizontal="center" textRotation="90"/>
    </xf>
    <xf numFmtId="4" fontId="11" fillId="3" borderId="0" xfId="0" applyNumberFormat="1" applyFont="1" applyFill="1" applyAlignment="1">
      <alignment horizontal="left" vertical="center" wrapText="1"/>
    </xf>
    <xf numFmtId="49" fontId="6" fillId="2" borderId="1" xfId="0" applyNumberFormat="1" applyFont="1" applyFill="1" applyBorder="1" applyAlignment="1">
      <alignment horizontal="center" textRotation="90" wrapText="1"/>
    </xf>
    <xf numFmtId="49" fontId="6" fillId="2" borderId="1" xfId="0" applyNumberFormat="1" applyFont="1" applyFill="1" applyBorder="1" applyAlignment="1">
      <alignment horizontal="center" textRotation="90"/>
    </xf>
    <xf numFmtId="0" fontId="0" fillId="0" borderId="0" xfId="0" applyAlignment="1">
      <alignment horizontal="left"/>
    </xf>
    <xf numFmtId="0" fontId="0" fillId="0" borderId="3" xfId="0" applyBorder="1" applyAlignment="1">
      <alignment horizontal="center" wrapText="1"/>
    </xf>
    <xf numFmtId="0" fontId="0" fillId="0" borderId="3" xfId="0" applyBorder="1" applyAlignment="1">
      <alignment horizontal="center"/>
    </xf>
    <xf numFmtId="0" fontId="17" fillId="0" borderId="19" xfId="0" applyFont="1" applyBorder="1" applyAlignment="1">
      <alignment horizontal="center"/>
    </xf>
    <xf numFmtId="0" fontId="17" fillId="0" borderId="10" xfId="0" applyFont="1" applyBorder="1" applyAlignment="1">
      <alignment horizontal="center"/>
    </xf>
    <xf numFmtId="0" fontId="8" fillId="0" borderId="3" xfId="0" applyFont="1" applyBorder="1" applyAlignment="1">
      <alignment horizontal="center" vertical="center"/>
    </xf>
    <xf numFmtId="0" fontId="0" fillId="0" borderId="0" xfId="0" applyAlignment="1">
      <alignment horizontal="center"/>
    </xf>
    <xf numFmtId="0" fontId="0" fillId="0" borderId="12" xfId="0" applyBorder="1" applyAlignment="1">
      <alignment horizontal="center"/>
    </xf>
    <xf numFmtId="0" fontId="8" fillId="0" borderId="13" xfId="0" applyFont="1" applyBorder="1" applyAlignment="1">
      <alignment horizontal="center" vertical="center"/>
    </xf>
    <xf numFmtId="0" fontId="8" fillId="0" borderId="17" xfId="0" applyFont="1" applyBorder="1" applyAlignment="1">
      <alignment horizontal="center" vertical="center"/>
    </xf>
    <xf numFmtId="0" fontId="8" fillId="0" borderId="14" xfId="0" applyFont="1" applyBorder="1" applyAlignment="1">
      <alignment horizontal="center" vertical="center"/>
    </xf>
    <xf numFmtId="0" fontId="8" fillId="0" borderId="15" xfId="0" applyFont="1" applyBorder="1" applyAlignment="1">
      <alignment horizontal="center" vertical="center"/>
    </xf>
    <xf numFmtId="0" fontId="8" fillId="0" borderId="12" xfId="0" applyFont="1" applyBorder="1" applyAlignment="1">
      <alignment horizontal="center" vertical="center"/>
    </xf>
    <xf numFmtId="0" fontId="8" fillId="0" borderId="16" xfId="0" applyFont="1" applyBorder="1" applyAlignment="1">
      <alignment horizontal="center" vertical="center"/>
    </xf>
    <xf numFmtId="14" fontId="0" fillId="0" borderId="0" xfId="0" applyNumberFormat="1" applyAlignment="1">
      <alignment horizontal="left"/>
    </xf>
  </cellXfs>
  <cellStyles count="1">
    <cellStyle name="Standard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14.png"/><Relationship Id="rId18" Type="http://schemas.openxmlformats.org/officeDocument/2006/relationships/image" Target="../media/image19.png"/><Relationship Id="rId26" Type="http://schemas.openxmlformats.org/officeDocument/2006/relationships/image" Target="../media/image26.png"/><Relationship Id="rId3" Type="http://schemas.openxmlformats.org/officeDocument/2006/relationships/image" Target="../media/image6.emf"/><Relationship Id="rId21" Type="http://schemas.openxmlformats.org/officeDocument/2006/relationships/image" Target="../media/image21.png"/><Relationship Id="rId7" Type="http://schemas.openxmlformats.org/officeDocument/2006/relationships/image" Target="../media/image9.png"/><Relationship Id="rId12" Type="http://schemas.openxmlformats.org/officeDocument/2006/relationships/image" Target="../media/image13.png"/><Relationship Id="rId17" Type="http://schemas.openxmlformats.org/officeDocument/2006/relationships/image" Target="../media/image18.png"/><Relationship Id="rId25" Type="http://schemas.openxmlformats.org/officeDocument/2006/relationships/image" Target="../media/image25.png"/><Relationship Id="rId2" Type="http://schemas.openxmlformats.org/officeDocument/2006/relationships/image" Target="../media/image5.emf"/><Relationship Id="rId16" Type="http://schemas.openxmlformats.org/officeDocument/2006/relationships/image" Target="../media/image17.png"/><Relationship Id="rId20" Type="http://schemas.microsoft.com/office/2007/relationships/hdphoto" Target="../media/hdphoto1.wdp"/><Relationship Id="rId1" Type="http://schemas.openxmlformats.org/officeDocument/2006/relationships/image" Target="../media/image4.emf"/><Relationship Id="rId6" Type="http://schemas.openxmlformats.org/officeDocument/2006/relationships/image" Target="../media/image8.png"/><Relationship Id="rId11" Type="http://schemas.openxmlformats.org/officeDocument/2006/relationships/image" Target="../media/image12.png"/><Relationship Id="rId24" Type="http://schemas.openxmlformats.org/officeDocument/2006/relationships/image" Target="../media/image24.emf"/><Relationship Id="rId5" Type="http://schemas.openxmlformats.org/officeDocument/2006/relationships/image" Target="../media/image7.png"/><Relationship Id="rId15" Type="http://schemas.openxmlformats.org/officeDocument/2006/relationships/image" Target="../media/image16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10" Type="http://schemas.openxmlformats.org/officeDocument/2006/relationships/image" Target="../media/image11.png"/><Relationship Id="rId19" Type="http://schemas.openxmlformats.org/officeDocument/2006/relationships/image" Target="../media/image20.png"/><Relationship Id="rId4" Type="http://schemas.openxmlformats.org/officeDocument/2006/relationships/image" Target="../media/image1.png"/><Relationship Id="rId9" Type="http://schemas.openxmlformats.org/officeDocument/2006/relationships/image" Target="../media/image2.png"/><Relationship Id="rId14" Type="http://schemas.openxmlformats.org/officeDocument/2006/relationships/image" Target="../media/image15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34.png"/><Relationship Id="rId13" Type="http://schemas.openxmlformats.org/officeDocument/2006/relationships/image" Target="../media/image2.png"/><Relationship Id="rId18" Type="http://schemas.openxmlformats.org/officeDocument/2006/relationships/image" Target="../media/image42.png"/><Relationship Id="rId3" Type="http://schemas.openxmlformats.org/officeDocument/2006/relationships/image" Target="../media/image6.emf"/><Relationship Id="rId7" Type="http://schemas.openxmlformats.org/officeDocument/2006/relationships/image" Target="../media/image33.png"/><Relationship Id="rId12" Type="http://schemas.openxmlformats.org/officeDocument/2006/relationships/image" Target="../media/image37.png"/><Relationship Id="rId17" Type="http://schemas.openxmlformats.org/officeDocument/2006/relationships/image" Target="../media/image41.jpeg"/><Relationship Id="rId2" Type="http://schemas.openxmlformats.org/officeDocument/2006/relationships/image" Target="../media/image5.emf"/><Relationship Id="rId16" Type="http://schemas.openxmlformats.org/officeDocument/2006/relationships/image" Target="../media/image40.png"/><Relationship Id="rId20" Type="http://schemas.openxmlformats.org/officeDocument/2006/relationships/image" Target="../media/image44.png"/><Relationship Id="rId1" Type="http://schemas.openxmlformats.org/officeDocument/2006/relationships/image" Target="../media/image29.emf"/><Relationship Id="rId6" Type="http://schemas.openxmlformats.org/officeDocument/2006/relationships/image" Target="../media/image32.png"/><Relationship Id="rId11" Type="http://schemas.openxmlformats.org/officeDocument/2006/relationships/image" Target="../media/image1.png"/><Relationship Id="rId5" Type="http://schemas.openxmlformats.org/officeDocument/2006/relationships/image" Target="../media/image31.png"/><Relationship Id="rId15" Type="http://schemas.openxmlformats.org/officeDocument/2006/relationships/image" Target="../media/image39.png"/><Relationship Id="rId10" Type="http://schemas.openxmlformats.org/officeDocument/2006/relationships/image" Target="../media/image36.png"/><Relationship Id="rId19" Type="http://schemas.openxmlformats.org/officeDocument/2006/relationships/image" Target="../media/image43.png"/><Relationship Id="rId4" Type="http://schemas.openxmlformats.org/officeDocument/2006/relationships/image" Target="../media/image30.png"/><Relationship Id="rId9" Type="http://schemas.openxmlformats.org/officeDocument/2006/relationships/image" Target="../media/image35.png"/><Relationship Id="rId14" Type="http://schemas.openxmlformats.org/officeDocument/2006/relationships/image" Target="../media/image38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48.png"/><Relationship Id="rId13" Type="http://schemas.openxmlformats.org/officeDocument/2006/relationships/image" Target="../media/image51.png"/><Relationship Id="rId18" Type="http://schemas.openxmlformats.org/officeDocument/2006/relationships/image" Target="../media/image56.png"/><Relationship Id="rId3" Type="http://schemas.openxmlformats.org/officeDocument/2006/relationships/image" Target="../media/image5.emf"/><Relationship Id="rId21" Type="http://schemas.openxmlformats.org/officeDocument/2006/relationships/image" Target="../media/image59.png"/><Relationship Id="rId7" Type="http://schemas.openxmlformats.org/officeDocument/2006/relationships/image" Target="../media/image47.png"/><Relationship Id="rId12" Type="http://schemas.openxmlformats.org/officeDocument/2006/relationships/image" Target="../media/image50.png"/><Relationship Id="rId17" Type="http://schemas.openxmlformats.org/officeDocument/2006/relationships/image" Target="../media/image55.png"/><Relationship Id="rId25" Type="http://schemas.openxmlformats.org/officeDocument/2006/relationships/image" Target="../media/image62.png"/><Relationship Id="rId2" Type="http://schemas.openxmlformats.org/officeDocument/2006/relationships/image" Target="../media/image29.emf"/><Relationship Id="rId16" Type="http://schemas.openxmlformats.org/officeDocument/2006/relationships/image" Target="../media/image54.png"/><Relationship Id="rId20" Type="http://schemas.openxmlformats.org/officeDocument/2006/relationships/image" Target="../media/image58.png"/><Relationship Id="rId1" Type="http://schemas.openxmlformats.org/officeDocument/2006/relationships/image" Target="../media/image45.png"/><Relationship Id="rId6" Type="http://schemas.openxmlformats.org/officeDocument/2006/relationships/image" Target="../media/image46.png"/><Relationship Id="rId11" Type="http://schemas.openxmlformats.org/officeDocument/2006/relationships/image" Target="../media/image2.png"/><Relationship Id="rId24" Type="http://schemas.openxmlformats.org/officeDocument/2006/relationships/image" Target="../media/image61.png"/><Relationship Id="rId5" Type="http://schemas.openxmlformats.org/officeDocument/2006/relationships/image" Target="../media/image30.png"/><Relationship Id="rId15" Type="http://schemas.openxmlformats.org/officeDocument/2006/relationships/image" Target="../media/image53.png"/><Relationship Id="rId23" Type="http://schemas.microsoft.com/office/2007/relationships/hdphoto" Target="../media/hdphoto2.wdp"/><Relationship Id="rId10" Type="http://schemas.openxmlformats.org/officeDocument/2006/relationships/image" Target="../media/image1.png"/><Relationship Id="rId19" Type="http://schemas.openxmlformats.org/officeDocument/2006/relationships/image" Target="../media/image57.png"/><Relationship Id="rId4" Type="http://schemas.openxmlformats.org/officeDocument/2006/relationships/image" Target="../media/image6.emf"/><Relationship Id="rId9" Type="http://schemas.openxmlformats.org/officeDocument/2006/relationships/image" Target="../media/image49.png"/><Relationship Id="rId14" Type="http://schemas.openxmlformats.org/officeDocument/2006/relationships/image" Target="../media/image52.png"/><Relationship Id="rId22" Type="http://schemas.openxmlformats.org/officeDocument/2006/relationships/image" Target="../media/image60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65.png"/><Relationship Id="rId13" Type="http://schemas.openxmlformats.org/officeDocument/2006/relationships/image" Target="../media/image68.png"/><Relationship Id="rId18" Type="http://schemas.openxmlformats.org/officeDocument/2006/relationships/image" Target="../media/image73.jpeg"/><Relationship Id="rId3" Type="http://schemas.openxmlformats.org/officeDocument/2006/relationships/image" Target="../media/image5.emf"/><Relationship Id="rId21" Type="http://schemas.openxmlformats.org/officeDocument/2006/relationships/image" Target="../media/image75.png"/><Relationship Id="rId7" Type="http://schemas.openxmlformats.org/officeDocument/2006/relationships/image" Target="../media/image64.png"/><Relationship Id="rId12" Type="http://schemas.openxmlformats.org/officeDocument/2006/relationships/image" Target="../media/image67.png"/><Relationship Id="rId17" Type="http://schemas.openxmlformats.org/officeDocument/2006/relationships/image" Target="../media/image72.png"/><Relationship Id="rId2" Type="http://schemas.openxmlformats.org/officeDocument/2006/relationships/image" Target="../media/image29.emf"/><Relationship Id="rId16" Type="http://schemas.openxmlformats.org/officeDocument/2006/relationships/image" Target="../media/image71.png"/><Relationship Id="rId20" Type="http://schemas.openxmlformats.org/officeDocument/2006/relationships/image" Target="../media/image74.png"/><Relationship Id="rId1" Type="http://schemas.openxmlformats.org/officeDocument/2006/relationships/image" Target="../media/image45.png"/><Relationship Id="rId6" Type="http://schemas.openxmlformats.org/officeDocument/2006/relationships/image" Target="../media/image63.png"/><Relationship Id="rId11" Type="http://schemas.openxmlformats.org/officeDocument/2006/relationships/image" Target="../media/image2.png"/><Relationship Id="rId5" Type="http://schemas.openxmlformats.org/officeDocument/2006/relationships/image" Target="../media/image30.png"/><Relationship Id="rId15" Type="http://schemas.openxmlformats.org/officeDocument/2006/relationships/image" Target="../media/image70.png"/><Relationship Id="rId10" Type="http://schemas.openxmlformats.org/officeDocument/2006/relationships/image" Target="../media/image1.png"/><Relationship Id="rId19" Type="http://schemas.openxmlformats.org/officeDocument/2006/relationships/image" Target="../media/image42.png"/><Relationship Id="rId4" Type="http://schemas.openxmlformats.org/officeDocument/2006/relationships/image" Target="../media/image6.emf"/><Relationship Id="rId9" Type="http://schemas.openxmlformats.org/officeDocument/2006/relationships/image" Target="../media/image66.png"/><Relationship Id="rId14" Type="http://schemas.openxmlformats.org/officeDocument/2006/relationships/image" Target="../media/image69.png"/><Relationship Id="rId22" Type="http://schemas.openxmlformats.org/officeDocument/2006/relationships/image" Target="../media/image7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91107</xdr:colOff>
      <xdr:row>1</xdr:row>
      <xdr:rowOff>16980</xdr:rowOff>
    </xdr:from>
    <xdr:to>
      <xdr:col>2</xdr:col>
      <xdr:colOff>2601980</xdr:colOff>
      <xdr:row>1</xdr:row>
      <xdr:rowOff>535469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51650" y="207480"/>
          <a:ext cx="2510873" cy="518489"/>
        </a:xfrm>
        <a:prstGeom prst="rect">
          <a:avLst/>
        </a:prstGeom>
      </xdr:spPr>
    </xdr:pic>
    <xdr:clientData/>
  </xdr:twoCellAnchor>
  <xdr:twoCellAnchor editAs="oneCell">
    <xdr:from>
      <xdr:col>0</xdr:col>
      <xdr:colOff>8283</xdr:colOff>
      <xdr:row>0</xdr:row>
      <xdr:rowOff>149087</xdr:rowOff>
    </xdr:from>
    <xdr:to>
      <xdr:col>2</xdr:col>
      <xdr:colOff>7099</xdr:colOff>
      <xdr:row>2</xdr:row>
      <xdr:rowOff>77491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283" y="149087"/>
          <a:ext cx="2361016" cy="690404"/>
        </a:xfrm>
        <a:prstGeom prst="rect">
          <a:avLst/>
        </a:prstGeom>
      </xdr:spPr>
    </xdr:pic>
    <xdr:clientData/>
  </xdr:twoCellAnchor>
  <xdr:twoCellAnchor editAs="oneCell">
    <xdr:from>
      <xdr:col>2</xdr:col>
      <xdr:colOff>4637314</xdr:colOff>
      <xdr:row>4</xdr:row>
      <xdr:rowOff>195943</xdr:rowOff>
    </xdr:from>
    <xdr:to>
      <xdr:col>4</xdr:col>
      <xdr:colOff>38100</xdr:colOff>
      <xdr:row>9</xdr:row>
      <xdr:rowOff>160564</xdr:rowOff>
    </xdr:to>
    <xdr:pic>
      <xdr:nvPicPr>
        <xdr:cNvPr id="7" name="Grafik 6" descr="UP-Dose NIS Agro 70mm Gr.I mit Klappdeckel halogenfrei blau">
          <a:extLst>
            <a:ext uri="{FF2B5EF4-FFF2-40B4-BE49-F238E27FC236}">
              <a16:creationId xmlns:a16="http://schemas.microsoft.com/office/drawing/2014/main" id="{D7ECF1E8-1020-48E1-9FD4-42D06ACB25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774372"/>
          <a:ext cx="1143000" cy="1134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310963</xdr:colOff>
      <xdr:row>12</xdr:row>
      <xdr:rowOff>65554</xdr:rowOff>
    </xdr:from>
    <xdr:to>
      <xdr:col>2</xdr:col>
      <xdr:colOff>1108901</xdr:colOff>
      <xdr:row>12</xdr:row>
      <xdr:rowOff>785554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5022" y="681878"/>
          <a:ext cx="797938" cy="7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25</xdr:col>
      <xdr:colOff>273984</xdr:colOff>
      <xdr:row>12</xdr:row>
      <xdr:rowOff>121584</xdr:rowOff>
    </xdr:from>
    <xdr:to>
      <xdr:col>25</xdr:col>
      <xdr:colOff>1040321</xdr:colOff>
      <xdr:row>12</xdr:row>
      <xdr:rowOff>841584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5308" y="737908"/>
          <a:ext cx="766337" cy="7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230281</xdr:colOff>
      <xdr:row>12</xdr:row>
      <xdr:rowOff>101974</xdr:rowOff>
    </xdr:from>
    <xdr:to>
      <xdr:col>8</xdr:col>
      <xdr:colOff>1039906</xdr:colOff>
      <xdr:row>12</xdr:row>
      <xdr:rowOff>826101</xdr:rowOff>
    </xdr:to>
    <xdr:pic>
      <xdr:nvPicPr>
        <xdr:cNvPr id="7" name="Grafik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49046" y="718298"/>
          <a:ext cx="809625" cy="724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324970</xdr:colOff>
      <xdr:row>1</xdr:row>
      <xdr:rowOff>89646</xdr:rowOff>
    </xdr:from>
    <xdr:to>
      <xdr:col>2</xdr:col>
      <xdr:colOff>659874</xdr:colOff>
      <xdr:row>4</xdr:row>
      <xdr:rowOff>41272</xdr:rowOff>
    </xdr:to>
    <xdr:pic>
      <xdr:nvPicPr>
        <xdr:cNvPr id="18" name="Grafik 17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521323" y="280146"/>
          <a:ext cx="2531257" cy="523126"/>
        </a:xfrm>
        <a:prstGeom prst="rect">
          <a:avLst/>
        </a:prstGeom>
      </xdr:spPr>
    </xdr:pic>
    <xdr:clientData/>
  </xdr:twoCellAnchor>
  <xdr:twoCellAnchor editAs="oneCell">
    <xdr:from>
      <xdr:col>26</xdr:col>
      <xdr:colOff>235324</xdr:colOff>
      <xdr:row>12</xdr:row>
      <xdr:rowOff>44823</xdr:rowOff>
    </xdr:from>
    <xdr:to>
      <xdr:col>26</xdr:col>
      <xdr:colOff>858977</xdr:colOff>
      <xdr:row>12</xdr:row>
      <xdr:rowOff>851647</xdr:rowOff>
    </xdr:to>
    <xdr:pic>
      <xdr:nvPicPr>
        <xdr:cNvPr id="14" name="Grafik 1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51559" y="2263588"/>
          <a:ext cx="623653" cy="8068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27</xdr:col>
      <xdr:colOff>291353</xdr:colOff>
      <xdr:row>12</xdr:row>
      <xdr:rowOff>11206</xdr:rowOff>
    </xdr:from>
    <xdr:to>
      <xdr:col>27</xdr:col>
      <xdr:colOff>963706</xdr:colOff>
      <xdr:row>12</xdr:row>
      <xdr:rowOff>858371</xdr:rowOff>
    </xdr:to>
    <xdr:pic>
      <xdr:nvPicPr>
        <xdr:cNvPr id="17" name="Grafik 2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52294" y="2229971"/>
          <a:ext cx="672353" cy="8471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89646</xdr:colOff>
      <xdr:row>12</xdr:row>
      <xdr:rowOff>123265</xdr:rowOff>
    </xdr:from>
    <xdr:to>
      <xdr:col>4</xdr:col>
      <xdr:colOff>1193633</xdr:colOff>
      <xdr:row>12</xdr:row>
      <xdr:rowOff>795618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827058" y="2342030"/>
          <a:ext cx="1103987" cy="672353"/>
        </a:xfrm>
        <a:prstGeom prst="rect">
          <a:avLst/>
        </a:prstGeom>
      </xdr:spPr>
    </xdr:pic>
    <xdr:clientData/>
  </xdr:twoCellAnchor>
  <xdr:twoCellAnchor editAs="oneCell">
    <xdr:from>
      <xdr:col>9</xdr:col>
      <xdr:colOff>134473</xdr:colOff>
      <xdr:row>12</xdr:row>
      <xdr:rowOff>64895</xdr:rowOff>
    </xdr:from>
    <xdr:to>
      <xdr:col>9</xdr:col>
      <xdr:colOff>1098177</xdr:colOff>
      <xdr:row>12</xdr:row>
      <xdr:rowOff>851647</xdr:rowOff>
    </xdr:to>
    <xdr:pic>
      <xdr:nvPicPr>
        <xdr:cNvPr id="11" name="Grafik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8561297" y="2283660"/>
          <a:ext cx="963704" cy="786752"/>
        </a:xfrm>
        <a:prstGeom prst="rect">
          <a:avLst/>
        </a:prstGeom>
      </xdr:spPr>
    </xdr:pic>
    <xdr:clientData/>
  </xdr:twoCellAnchor>
  <xdr:twoCellAnchor editAs="oneCell">
    <xdr:from>
      <xdr:col>0</xdr:col>
      <xdr:colOff>33618</xdr:colOff>
      <xdr:row>1</xdr:row>
      <xdr:rowOff>33617</xdr:rowOff>
    </xdr:from>
    <xdr:to>
      <xdr:col>1</xdr:col>
      <xdr:colOff>189525</xdr:colOff>
      <xdr:row>4</xdr:row>
      <xdr:rowOff>152521</xdr:rowOff>
    </xdr:to>
    <xdr:pic>
      <xdr:nvPicPr>
        <xdr:cNvPr id="21" name="Grafik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3618" y="224117"/>
          <a:ext cx="2352260" cy="690404"/>
        </a:xfrm>
        <a:prstGeom prst="rect">
          <a:avLst/>
        </a:prstGeom>
      </xdr:spPr>
    </xdr:pic>
    <xdr:clientData/>
  </xdr:twoCellAnchor>
  <xdr:twoCellAnchor editAs="oneCell">
    <xdr:from>
      <xdr:col>13</xdr:col>
      <xdr:colOff>123825</xdr:colOff>
      <xdr:row>12</xdr:row>
      <xdr:rowOff>47626</xdr:rowOff>
    </xdr:from>
    <xdr:to>
      <xdr:col>13</xdr:col>
      <xdr:colOff>952500</xdr:colOff>
      <xdr:row>12</xdr:row>
      <xdr:rowOff>856252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58AB1895-5E61-4B54-80F2-52827CFF95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1706225" y="2266951"/>
          <a:ext cx="828675" cy="808626"/>
        </a:xfrm>
        <a:prstGeom prst="rect">
          <a:avLst/>
        </a:prstGeom>
      </xdr:spPr>
    </xdr:pic>
    <xdr:clientData/>
  </xdr:twoCellAnchor>
  <xdr:twoCellAnchor editAs="oneCell">
    <xdr:from>
      <xdr:col>14</xdr:col>
      <xdr:colOff>180976</xdr:colOff>
      <xdr:row>12</xdr:row>
      <xdr:rowOff>38101</xdr:rowOff>
    </xdr:from>
    <xdr:to>
      <xdr:col>14</xdr:col>
      <xdr:colOff>1038225</xdr:colOff>
      <xdr:row>12</xdr:row>
      <xdr:rowOff>824771</xdr:rowOff>
    </xdr:to>
    <xdr:pic>
      <xdr:nvPicPr>
        <xdr:cNvPr id="9" name="Grafik 8">
          <a:extLst>
            <a:ext uri="{FF2B5EF4-FFF2-40B4-BE49-F238E27FC236}">
              <a16:creationId xmlns:a16="http://schemas.microsoft.com/office/drawing/2014/main" id="{A5146291-C507-4B86-9E93-833DC4CC6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3011151" y="2257426"/>
          <a:ext cx="857249" cy="786670"/>
        </a:xfrm>
        <a:prstGeom prst="rect">
          <a:avLst/>
        </a:prstGeom>
      </xdr:spPr>
    </xdr:pic>
    <xdr:clientData/>
  </xdr:twoCellAnchor>
  <xdr:twoCellAnchor editAs="oneCell">
    <xdr:from>
      <xdr:col>3</xdr:col>
      <xdr:colOff>244928</xdr:colOff>
      <xdr:row>12</xdr:row>
      <xdr:rowOff>54430</xdr:rowOff>
    </xdr:from>
    <xdr:to>
      <xdr:col>3</xdr:col>
      <xdr:colOff>979715</xdr:colOff>
      <xdr:row>12</xdr:row>
      <xdr:rowOff>831098</xdr:rowOff>
    </xdr:to>
    <xdr:pic>
      <xdr:nvPicPr>
        <xdr:cNvPr id="23" name="Grafik 1">
          <a:extLst>
            <a:ext uri="{FF2B5EF4-FFF2-40B4-BE49-F238E27FC236}">
              <a16:creationId xmlns:a16="http://schemas.microsoft.com/office/drawing/2014/main" id="{3099144E-A217-42A3-8A0E-54CA25D386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94" t="4591" r="3500" b="4016"/>
        <a:stretch>
          <a:fillRect/>
        </a:stretch>
      </xdr:blipFill>
      <xdr:spPr bwMode="auto">
        <a:xfrm>
          <a:off x="5606142" y="2476501"/>
          <a:ext cx="734787" cy="7766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258536</xdr:colOff>
      <xdr:row>12</xdr:row>
      <xdr:rowOff>68037</xdr:rowOff>
    </xdr:from>
    <xdr:to>
      <xdr:col>5</xdr:col>
      <xdr:colOff>1006929</xdr:colOff>
      <xdr:row>12</xdr:row>
      <xdr:rowOff>804293</xdr:rowOff>
    </xdr:to>
    <xdr:pic>
      <xdr:nvPicPr>
        <xdr:cNvPr id="25" name="Grafik 48">
          <a:extLst>
            <a:ext uri="{FF2B5EF4-FFF2-40B4-BE49-F238E27FC236}">
              <a16:creationId xmlns:a16="http://schemas.microsoft.com/office/drawing/2014/main" id="{B5F7AC6A-AAB1-4D05-AF46-C2B612CE70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3465" y="2490108"/>
          <a:ext cx="748393" cy="7362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179227</xdr:colOff>
      <xdr:row>12</xdr:row>
      <xdr:rowOff>54429</xdr:rowOff>
    </xdr:from>
    <xdr:to>
      <xdr:col>6</xdr:col>
      <xdr:colOff>993321</xdr:colOff>
      <xdr:row>12</xdr:row>
      <xdr:rowOff>846610</xdr:rowOff>
    </xdr:to>
    <xdr:pic>
      <xdr:nvPicPr>
        <xdr:cNvPr id="15" name="Grafik 14">
          <a:extLst>
            <a:ext uri="{FF2B5EF4-FFF2-40B4-BE49-F238E27FC236}">
              <a16:creationId xmlns:a16="http://schemas.microsoft.com/office/drawing/2014/main" id="{76BBA172-D8C9-49A7-811A-A38C9176E3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9296013" y="2476500"/>
          <a:ext cx="814094" cy="792181"/>
        </a:xfrm>
        <a:prstGeom prst="rect">
          <a:avLst/>
        </a:prstGeom>
      </xdr:spPr>
    </xdr:pic>
    <xdr:clientData/>
  </xdr:twoCellAnchor>
  <xdr:twoCellAnchor editAs="oneCell">
    <xdr:from>
      <xdr:col>7</xdr:col>
      <xdr:colOff>231322</xdr:colOff>
      <xdr:row>12</xdr:row>
      <xdr:rowOff>122467</xdr:rowOff>
    </xdr:from>
    <xdr:to>
      <xdr:col>7</xdr:col>
      <xdr:colOff>939551</xdr:colOff>
      <xdr:row>12</xdr:row>
      <xdr:rowOff>748394</xdr:rowOff>
    </xdr:to>
    <xdr:pic>
      <xdr:nvPicPr>
        <xdr:cNvPr id="12" name="Grafik 11">
          <a:extLst>
            <a:ext uri="{FF2B5EF4-FFF2-40B4-BE49-F238E27FC236}">
              <a16:creationId xmlns:a16="http://schemas.microsoft.com/office/drawing/2014/main" id="{04AE0EDC-1E51-4D6C-BB6A-78DB38D1BE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0599965" y="2544538"/>
          <a:ext cx="708229" cy="625927"/>
        </a:xfrm>
        <a:prstGeom prst="rect">
          <a:avLst/>
        </a:prstGeom>
      </xdr:spPr>
    </xdr:pic>
    <xdr:clientData/>
  </xdr:twoCellAnchor>
  <xdr:twoCellAnchor editAs="oneCell">
    <xdr:from>
      <xdr:col>12</xdr:col>
      <xdr:colOff>54430</xdr:colOff>
      <xdr:row>12</xdr:row>
      <xdr:rowOff>81643</xdr:rowOff>
    </xdr:from>
    <xdr:to>
      <xdr:col>12</xdr:col>
      <xdr:colOff>1000358</xdr:colOff>
      <xdr:row>12</xdr:row>
      <xdr:rowOff>802822</xdr:rowOff>
    </xdr:to>
    <xdr:pic>
      <xdr:nvPicPr>
        <xdr:cNvPr id="26" name="Grafik 54">
          <a:extLst>
            <a:ext uri="{FF2B5EF4-FFF2-40B4-BE49-F238E27FC236}">
              <a16:creationId xmlns:a16="http://schemas.microsoft.com/office/drawing/2014/main" id="{01921B8C-E576-458E-B10F-4B12E848D6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682359" y="2503714"/>
          <a:ext cx="945928" cy="721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66261</xdr:colOff>
      <xdr:row>12</xdr:row>
      <xdr:rowOff>41414</xdr:rowOff>
    </xdr:from>
    <xdr:to>
      <xdr:col>10</xdr:col>
      <xdr:colOff>1159566</xdr:colOff>
      <xdr:row>12</xdr:row>
      <xdr:rowOff>861392</xdr:rowOff>
    </xdr:to>
    <xdr:pic>
      <xdr:nvPicPr>
        <xdr:cNvPr id="10" name="Grafik 9">
          <a:extLst>
            <a:ext uri="{FF2B5EF4-FFF2-40B4-BE49-F238E27FC236}">
              <a16:creationId xmlns:a16="http://schemas.microsoft.com/office/drawing/2014/main" id="{2349D684-74EF-48A1-83CC-48EB244B30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4163261" y="2451653"/>
          <a:ext cx="1093305" cy="819978"/>
        </a:xfrm>
        <a:prstGeom prst="rect">
          <a:avLst/>
        </a:prstGeom>
      </xdr:spPr>
    </xdr:pic>
    <xdr:clientData/>
  </xdr:twoCellAnchor>
  <xdr:twoCellAnchor editAs="oneCell">
    <xdr:from>
      <xdr:col>11</xdr:col>
      <xdr:colOff>88374</xdr:colOff>
      <xdr:row>12</xdr:row>
      <xdr:rowOff>41414</xdr:rowOff>
    </xdr:from>
    <xdr:to>
      <xdr:col>11</xdr:col>
      <xdr:colOff>1126435</xdr:colOff>
      <xdr:row>12</xdr:row>
      <xdr:rowOff>838236</xdr:rowOff>
    </xdr:to>
    <xdr:pic>
      <xdr:nvPicPr>
        <xdr:cNvPr id="16" name="Grafik 15">
          <a:extLst>
            <a:ext uri="{FF2B5EF4-FFF2-40B4-BE49-F238E27FC236}">
              <a16:creationId xmlns:a16="http://schemas.microsoft.com/office/drawing/2014/main" id="{B9E2B1E2-080D-4866-8B94-D1F40333D8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5436048" y="2451653"/>
          <a:ext cx="1038061" cy="796822"/>
        </a:xfrm>
        <a:prstGeom prst="rect">
          <a:avLst/>
        </a:prstGeom>
      </xdr:spPr>
    </xdr:pic>
    <xdr:clientData/>
  </xdr:twoCellAnchor>
  <xdr:twoCellAnchor editAs="oneCell">
    <xdr:from>
      <xdr:col>28</xdr:col>
      <xdr:colOff>82924</xdr:colOff>
      <xdr:row>12</xdr:row>
      <xdr:rowOff>194167</xdr:rowOff>
    </xdr:from>
    <xdr:to>
      <xdr:col>29</xdr:col>
      <xdr:colOff>3054</xdr:colOff>
      <xdr:row>12</xdr:row>
      <xdr:rowOff>831276</xdr:rowOff>
    </xdr:to>
    <xdr:pic>
      <xdr:nvPicPr>
        <xdr:cNvPr id="22" name="Grafik 21">
          <a:extLst>
            <a:ext uri="{FF2B5EF4-FFF2-40B4-BE49-F238E27FC236}">
              <a16:creationId xmlns:a16="http://schemas.microsoft.com/office/drawing/2014/main" id="{61476304-DE68-4EAE-93F5-6AEBC310A6CC}"/>
            </a:ext>
          </a:extLst>
        </xdr:cNvPr>
        <xdr:cNvPicPr/>
      </xdr:nvPicPr>
      <xdr:blipFill>
        <a:blip xmlns:r="http://schemas.openxmlformats.org/officeDocument/2006/relationships" r:embed="rId19">
          <a:extLst>
            <a:ext uri="{BEBA8EAE-BF5A-486C-A8C5-ECC9F3942E4B}">
              <a14:imgProps xmlns:a14="http://schemas.microsoft.com/office/drawing/2010/main">
                <a14:imgLayer r:embed="rId20">
                  <a14:imgEffect>
                    <a14:backgroundRemoval t="6585" b="97073" l="8676" r="89498">
                      <a14:foregroundMark x1="8676" y1="79512" x2="23288" y2="89512"/>
                      <a14:foregroundMark x1="23288" y1="89512" x2="42922" y2="95854"/>
                      <a14:foregroundMark x1="42922" y1="95854" x2="63470" y2="89512"/>
                      <a14:foregroundMark x1="63470" y1="89512" x2="91781" y2="13171"/>
                      <a14:foregroundMark x1="71525" y1="7291" x2="70776" y2="7073"/>
                      <a14:foregroundMark x1="91781" y1="13171" x2="72401" y2="7545"/>
                      <a14:foregroundMark x1="63733" y1="7736" x2="47489" y2="9268"/>
                      <a14:foregroundMark x1="70776" y1="7073" x2="70083" y2="7138"/>
                      <a14:foregroundMark x1="47489" y1="9268" x2="28311" y2="17561"/>
                      <a14:foregroundMark x1="28311" y1="17561" x2="9132" y2="80732"/>
                      <a14:foregroundMark x1="34247" y1="57073" x2="55251" y2="48049"/>
                      <a14:foregroundMark x1="55251" y1="48049" x2="37900" y2="57805"/>
                      <a14:foregroundMark x1="37900" y1="57805" x2="57078" y2="61463"/>
                      <a14:foregroundMark x1="69406" y1="46585" x2="52511" y2="71220"/>
                      <a14:foregroundMark x1="52511" y1="71220" x2="30594" y2="66341"/>
                      <a14:foregroundMark x1="30594" y1="66341" x2="30594" y2="53659"/>
                      <a14:foregroundMark x1="30594" y1="53659" x2="43379" y2="41707"/>
                      <a14:foregroundMark x1="43379" y1="41707" x2="65753" y2="44634"/>
                      <a14:foregroundMark x1="65753" y1="44634" x2="69406" y2="49512"/>
                      <a14:foregroundMark x1="42922" y1="66829" x2="51142" y2="64146"/>
                      <a14:foregroundMark x1="45205" y1="59268" x2="45662" y2="59268"/>
                      <a14:foregroundMark x1="40639" y1="61951" x2="41553" y2="58293"/>
                      <a14:foregroundMark x1="44292" y1="51951" x2="46119" y2="42195"/>
                      <a14:foregroundMark x1="49772" y1="7805" x2="58410" y2="7176"/>
                      <a14:foregroundMark x1="5936" y1="80244" x2="19178" y2="90244"/>
                      <a14:foregroundMark x1="19178" y1="90244" x2="40183" y2="94878"/>
                      <a14:foregroundMark x1="40183" y1="94878" x2="63470" y2="92927"/>
                      <a14:foregroundMark x1="63470" y1="92927" x2="65297" y2="87805"/>
                      <a14:foregroundMark x1="39726" y1="97073" x2="60731" y2="92439"/>
                      <a14:backgroundMark x1="67123" y1="7317" x2="64840" y2="8049"/>
                      <a14:backgroundMark x1="64840" y1="6585" x2="64384" y2="7805"/>
                      <a14:backgroundMark x1="64384" y1="6585" x2="63470" y2="756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5400000">
          <a:off x="26877816" y="2337957"/>
          <a:ext cx="637109" cy="1163983"/>
        </a:xfrm>
        <a:prstGeom prst="rect">
          <a:avLst/>
        </a:prstGeom>
      </xdr:spPr>
    </xdr:pic>
    <xdr:clientData/>
  </xdr:twoCellAnchor>
  <xdr:twoCellAnchor editAs="oneCell">
    <xdr:from>
      <xdr:col>15</xdr:col>
      <xdr:colOff>163287</xdr:colOff>
      <xdr:row>12</xdr:row>
      <xdr:rowOff>68037</xdr:rowOff>
    </xdr:from>
    <xdr:to>
      <xdr:col>15</xdr:col>
      <xdr:colOff>993321</xdr:colOff>
      <xdr:row>12</xdr:row>
      <xdr:rowOff>824524</xdr:rowOff>
    </xdr:to>
    <xdr:pic>
      <xdr:nvPicPr>
        <xdr:cNvPr id="6" name="Grafik 5">
          <a:extLst>
            <a:ext uri="{FF2B5EF4-FFF2-40B4-BE49-F238E27FC236}">
              <a16:creationId xmlns:a16="http://schemas.microsoft.com/office/drawing/2014/main" id="{EBA9580D-E9A9-20B3-2C42-D30F2C2FC8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0546787" y="2490108"/>
          <a:ext cx="830034" cy="756487"/>
        </a:xfrm>
        <a:prstGeom prst="rect">
          <a:avLst/>
        </a:prstGeom>
      </xdr:spPr>
    </xdr:pic>
    <xdr:clientData/>
  </xdr:twoCellAnchor>
  <xdr:twoCellAnchor editAs="oneCell">
    <xdr:from>
      <xdr:col>17</xdr:col>
      <xdr:colOff>190500</xdr:colOff>
      <xdr:row>12</xdr:row>
      <xdr:rowOff>54428</xdr:rowOff>
    </xdr:from>
    <xdr:to>
      <xdr:col>17</xdr:col>
      <xdr:colOff>1020534</xdr:colOff>
      <xdr:row>12</xdr:row>
      <xdr:rowOff>810915</xdr:rowOff>
    </xdr:to>
    <xdr:pic>
      <xdr:nvPicPr>
        <xdr:cNvPr id="19" name="Grafik 18">
          <a:extLst>
            <a:ext uri="{FF2B5EF4-FFF2-40B4-BE49-F238E27FC236}">
              <a16:creationId xmlns:a16="http://schemas.microsoft.com/office/drawing/2014/main" id="{375B6E0E-C7B2-47CA-BD46-A0DF3F0CEF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4329571" y="2476499"/>
          <a:ext cx="830034" cy="756487"/>
        </a:xfrm>
        <a:prstGeom prst="rect">
          <a:avLst/>
        </a:prstGeom>
      </xdr:spPr>
    </xdr:pic>
    <xdr:clientData/>
  </xdr:twoCellAnchor>
  <xdr:twoCellAnchor editAs="oneCell">
    <xdr:from>
      <xdr:col>18</xdr:col>
      <xdr:colOff>217715</xdr:colOff>
      <xdr:row>12</xdr:row>
      <xdr:rowOff>27214</xdr:rowOff>
    </xdr:from>
    <xdr:to>
      <xdr:col>18</xdr:col>
      <xdr:colOff>1115787</xdr:colOff>
      <xdr:row>12</xdr:row>
      <xdr:rowOff>861643</xdr:rowOff>
    </xdr:to>
    <xdr:pic>
      <xdr:nvPicPr>
        <xdr:cNvPr id="20" name="Grafik 19">
          <a:extLst>
            <a:ext uri="{FF2B5EF4-FFF2-40B4-BE49-F238E27FC236}">
              <a16:creationId xmlns:a16="http://schemas.microsoft.com/office/drawing/2014/main" id="{BC338299-90CE-EE5C-A4CA-839F750278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4356786" y="2449285"/>
          <a:ext cx="898072" cy="834429"/>
        </a:xfrm>
        <a:prstGeom prst="rect">
          <a:avLst/>
        </a:prstGeom>
      </xdr:spPr>
    </xdr:pic>
    <xdr:clientData/>
  </xdr:twoCellAnchor>
  <xdr:twoCellAnchor editAs="oneCell">
    <xdr:from>
      <xdr:col>19</xdr:col>
      <xdr:colOff>136073</xdr:colOff>
      <xdr:row>12</xdr:row>
      <xdr:rowOff>40822</xdr:rowOff>
    </xdr:from>
    <xdr:to>
      <xdr:col>19</xdr:col>
      <xdr:colOff>1006929</xdr:colOff>
      <xdr:row>12</xdr:row>
      <xdr:rowOff>831850</xdr:rowOff>
    </xdr:to>
    <xdr:pic>
      <xdr:nvPicPr>
        <xdr:cNvPr id="27" name="Grafik 26">
          <a:extLst>
            <a:ext uri="{FF2B5EF4-FFF2-40B4-BE49-F238E27FC236}">
              <a16:creationId xmlns:a16="http://schemas.microsoft.com/office/drawing/2014/main" id="{C7E2CC46-3505-6DFF-7E6B-5664422AA0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5527002" y="2462893"/>
          <a:ext cx="870856" cy="791028"/>
        </a:xfrm>
        <a:prstGeom prst="rect">
          <a:avLst/>
        </a:prstGeom>
      </xdr:spPr>
    </xdr:pic>
    <xdr:clientData/>
  </xdr:twoCellAnchor>
  <xdr:twoCellAnchor editAs="oneCell">
    <xdr:from>
      <xdr:col>16</xdr:col>
      <xdr:colOff>204107</xdr:colOff>
      <xdr:row>12</xdr:row>
      <xdr:rowOff>68036</xdr:rowOff>
    </xdr:from>
    <xdr:to>
      <xdr:col>16</xdr:col>
      <xdr:colOff>1034141</xdr:colOff>
      <xdr:row>12</xdr:row>
      <xdr:rowOff>824523</xdr:rowOff>
    </xdr:to>
    <xdr:pic>
      <xdr:nvPicPr>
        <xdr:cNvPr id="13" name="Grafik 12">
          <a:extLst>
            <a:ext uri="{FF2B5EF4-FFF2-40B4-BE49-F238E27FC236}">
              <a16:creationId xmlns:a16="http://schemas.microsoft.com/office/drawing/2014/main" id="{A1361D24-3AC3-471C-92CE-E837BFA5D3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1839464" y="2490107"/>
          <a:ext cx="830034" cy="756487"/>
        </a:xfrm>
        <a:prstGeom prst="rect">
          <a:avLst/>
        </a:prstGeom>
      </xdr:spPr>
    </xdr:pic>
    <xdr:clientData/>
  </xdr:twoCellAnchor>
  <xdr:twoCellAnchor editAs="oneCell">
    <xdr:from>
      <xdr:col>23</xdr:col>
      <xdr:colOff>157334</xdr:colOff>
      <xdr:row>12</xdr:row>
      <xdr:rowOff>23811</xdr:rowOff>
    </xdr:from>
    <xdr:to>
      <xdr:col>23</xdr:col>
      <xdr:colOff>1096226</xdr:colOff>
      <xdr:row>12</xdr:row>
      <xdr:rowOff>865348</xdr:rowOff>
    </xdr:to>
    <xdr:pic>
      <xdr:nvPicPr>
        <xdr:cNvPr id="28" name="Grafik 27">
          <a:extLst>
            <a:ext uri="{FF2B5EF4-FFF2-40B4-BE49-F238E27FC236}">
              <a16:creationId xmlns:a16="http://schemas.microsoft.com/office/drawing/2014/main" id="{A3CBEC7E-E242-B024-35BD-07213EB7DFF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167"/>
        <a:stretch/>
      </xdr:blipFill>
      <xdr:spPr bwMode="auto">
        <a:xfrm>
          <a:off x="26755897" y="2434827"/>
          <a:ext cx="938892" cy="8415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24</xdr:col>
      <xdr:colOff>246531</xdr:colOff>
      <xdr:row>12</xdr:row>
      <xdr:rowOff>11207</xdr:rowOff>
    </xdr:from>
    <xdr:to>
      <xdr:col>24</xdr:col>
      <xdr:colOff>930089</xdr:colOff>
      <xdr:row>12</xdr:row>
      <xdr:rowOff>819049</xdr:rowOff>
    </xdr:to>
    <xdr:pic>
      <xdr:nvPicPr>
        <xdr:cNvPr id="29" name="Grafik 28">
          <a:extLst>
            <a:ext uri="{FF2B5EF4-FFF2-40B4-BE49-F238E27FC236}">
              <a16:creationId xmlns:a16="http://schemas.microsoft.com/office/drawing/2014/main" id="{FC7961DD-5B92-2BFF-7089-91416FE893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7981090" y="2420472"/>
          <a:ext cx="683558" cy="807842"/>
        </a:xfrm>
        <a:prstGeom prst="rect">
          <a:avLst/>
        </a:prstGeom>
      </xdr:spPr>
    </xdr:pic>
    <xdr:clientData/>
  </xdr:twoCellAnchor>
  <xdr:twoCellAnchor editAs="oneCell">
    <xdr:from>
      <xdr:col>29</xdr:col>
      <xdr:colOff>179294</xdr:colOff>
      <xdr:row>12</xdr:row>
      <xdr:rowOff>22411</xdr:rowOff>
    </xdr:from>
    <xdr:to>
      <xdr:col>29</xdr:col>
      <xdr:colOff>977601</xdr:colOff>
      <xdr:row>12</xdr:row>
      <xdr:rowOff>862734</xdr:rowOff>
    </xdr:to>
    <xdr:pic>
      <xdr:nvPicPr>
        <xdr:cNvPr id="31" name="Grafik 30">
          <a:extLst>
            <a:ext uri="{FF2B5EF4-FFF2-40B4-BE49-F238E27FC236}">
              <a16:creationId xmlns:a16="http://schemas.microsoft.com/office/drawing/2014/main" id="{583EAC13-0FF6-DBF0-E498-56E9A5562A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34133118" y="2431676"/>
          <a:ext cx="798307" cy="840323"/>
        </a:xfrm>
        <a:prstGeom prst="rect">
          <a:avLst/>
        </a:prstGeom>
      </xdr:spPr>
    </xdr:pic>
    <xdr:clientData/>
  </xdr:twoCellAnchor>
  <xdr:twoCellAnchor editAs="oneCell">
    <xdr:from>
      <xdr:col>30</xdr:col>
      <xdr:colOff>100854</xdr:colOff>
      <xdr:row>12</xdr:row>
      <xdr:rowOff>54880</xdr:rowOff>
    </xdr:from>
    <xdr:to>
      <xdr:col>30</xdr:col>
      <xdr:colOff>1030942</xdr:colOff>
      <xdr:row>12</xdr:row>
      <xdr:rowOff>818029</xdr:rowOff>
    </xdr:to>
    <xdr:pic>
      <xdr:nvPicPr>
        <xdr:cNvPr id="32" name="Grafik 31">
          <a:extLst>
            <a:ext uri="{FF2B5EF4-FFF2-40B4-BE49-F238E27FC236}">
              <a16:creationId xmlns:a16="http://schemas.microsoft.com/office/drawing/2014/main" id="{0EBF4213-163F-E1C5-49B5-CF165212C9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35298530" y="2464145"/>
          <a:ext cx="930088" cy="763149"/>
        </a:xfrm>
        <a:prstGeom prst="rect">
          <a:avLst/>
        </a:prstGeom>
      </xdr:spPr>
    </xdr:pic>
    <xdr:clientData/>
  </xdr:twoCellAnchor>
  <xdr:twoCellAnchor editAs="oneCell">
    <xdr:from>
      <xdr:col>20</xdr:col>
      <xdr:colOff>67235</xdr:colOff>
      <xdr:row>12</xdr:row>
      <xdr:rowOff>44823</xdr:rowOff>
    </xdr:from>
    <xdr:to>
      <xdr:col>20</xdr:col>
      <xdr:colOff>1114854</xdr:colOff>
      <xdr:row>12</xdr:row>
      <xdr:rowOff>835299</xdr:rowOff>
    </xdr:to>
    <xdr:pic>
      <xdr:nvPicPr>
        <xdr:cNvPr id="33" name="Grafik 32">
          <a:extLst>
            <a:ext uri="{FF2B5EF4-FFF2-40B4-BE49-F238E27FC236}">
              <a16:creationId xmlns:a16="http://schemas.microsoft.com/office/drawing/2014/main" id="{E88E12FB-9B49-D9D0-BBD8-072D67C9D6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6557941" y="2454088"/>
          <a:ext cx="1047619" cy="790476"/>
        </a:xfrm>
        <a:prstGeom prst="rect">
          <a:avLst/>
        </a:prstGeom>
      </xdr:spPr>
    </xdr:pic>
    <xdr:clientData/>
  </xdr:twoCellAnchor>
  <xdr:twoCellAnchor editAs="oneCell">
    <xdr:from>
      <xdr:col>21</xdr:col>
      <xdr:colOff>89647</xdr:colOff>
      <xdr:row>12</xdr:row>
      <xdr:rowOff>56029</xdr:rowOff>
    </xdr:from>
    <xdr:to>
      <xdr:col>21</xdr:col>
      <xdr:colOff>1137266</xdr:colOff>
      <xdr:row>12</xdr:row>
      <xdr:rowOff>846505</xdr:rowOff>
    </xdr:to>
    <xdr:pic>
      <xdr:nvPicPr>
        <xdr:cNvPr id="34" name="Grafik 33">
          <a:extLst>
            <a:ext uri="{FF2B5EF4-FFF2-40B4-BE49-F238E27FC236}">
              <a16:creationId xmlns:a16="http://schemas.microsoft.com/office/drawing/2014/main" id="{2326469A-1E25-67DD-F597-127DB55DEE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7824206" y="2465294"/>
          <a:ext cx="1047619" cy="790476"/>
        </a:xfrm>
        <a:prstGeom prst="rect">
          <a:avLst/>
        </a:prstGeom>
      </xdr:spPr>
    </xdr:pic>
    <xdr:clientData/>
  </xdr:twoCellAnchor>
  <xdr:twoCellAnchor editAs="oneCell">
    <xdr:from>
      <xdr:col>22</xdr:col>
      <xdr:colOff>22412</xdr:colOff>
      <xdr:row>12</xdr:row>
      <xdr:rowOff>56030</xdr:rowOff>
    </xdr:from>
    <xdr:to>
      <xdr:col>22</xdr:col>
      <xdr:colOff>1070031</xdr:colOff>
      <xdr:row>12</xdr:row>
      <xdr:rowOff>846506</xdr:rowOff>
    </xdr:to>
    <xdr:pic>
      <xdr:nvPicPr>
        <xdr:cNvPr id="35" name="Grafik 34">
          <a:extLst>
            <a:ext uri="{FF2B5EF4-FFF2-40B4-BE49-F238E27FC236}">
              <a16:creationId xmlns:a16="http://schemas.microsoft.com/office/drawing/2014/main" id="{67725CBE-417C-8958-A9DB-9D5E811655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9000824" y="2465295"/>
          <a:ext cx="1047619" cy="79047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20</xdr:col>
      <xdr:colOff>0</xdr:colOff>
      <xdr:row>11</xdr:row>
      <xdr:rowOff>81243</xdr:rowOff>
    </xdr:from>
    <xdr:to>
      <xdr:col>20</xdr:col>
      <xdr:colOff>6150</xdr:colOff>
      <xdr:row>11</xdr:row>
      <xdr:rowOff>245431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8882" y="1157568"/>
          <a:ext cx="1003500" cy="7166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273984</xdr:colOff>
      <xdr:row>11</xdr:row>
      <xdr:rowOff>121584</xdr:rowOff>
    </xdr:from>
    <xdr:to>
      <xdr:col>8</xdr:col>
      <xdr:colOff>278321</xdr:colOff>
      <xdr:row>12</xdr:row>
      <xdr:rowOff>3384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0434" y="1197909"/>
          <a:ext cx="766337" cy="7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19</xdr:col>
      <xdr:colOff>319368</xdr:colOff>
      <xdr:row>11</xdr:row>
      <xdr:rowOff>138953</xdr:rowOff>
    </xdr:from>
    <xdr:to>
      <xdr:col>19</xdr:col>
      <xdr:colOff>323705</xdr:colOff>
      <xdr:row>11</xdr:row>
      <xdr:rowOff>245991</xdr:rowOff>
    </xdr:to>
    <xdr:pic>
      <xdr:nvPicPr>
        <xdr:cNvPr id="6" name="Grafik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3593" y="1215278"/>
          <a:ext cx="766337" cy="7166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230281</xdr:colOff>
      <xdr:row>11</xdr:row>
      <xdr:rowOff>101974</xdr:rowOff>
    </xdr:from>
    <xdr:to>
      <xdr:col>5</xdr:col>
      <xdr:colOff>230281</xdr:colOff>
      <xdr:row>11</xdr:row>
      <xdr:rowOff>245076</xdr:rowOff>
    </xdr:to>
    <xdr:pic>
      <xdr:nvPicPr>
        <xdr:cNvPr id="7" name="Grafik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97206" y="1178299"/>
          <a:ext cx="809625" cy="724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268381</xdr:colOff>
      <xdr:row>11</xdr:row>
      <xdr:rowOff>90768</xdr:rowOff>
    </xdr:from>
    <xdr:to>
      <xdr:col>6</xdr:col>
      <xdr:colOff>268381</xdr:colOff>
      <xdr:row>11</xdr:row>
      <xdr:rowOff>243395</xdr:rowOff>
    </xdr:to>
    <xdr:pic>
      <xdr:nvPicPr>
        <xdr:cNvPr id="8" name="Grafik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83081" y="1167093"/>
          <a:ext cx="809625" cy="724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20</xdr:col>
      <xdr:colOff>0</xdr:colOff>
      <xdr:row>11</xdr:row>
      <xdr:rowOff>69948</xdr:rowOff>
    </xdr:from>
    <xdr:to>
      <xdr:col>20</xdr:col>
      <xdr:colOff>3312</xdr:colOff>
      <xdr:row>11</xdr:row>
      <xdr:rowOff>243029</xdr:rowOff>
    </xdr:to>
    <xdr:pic>
      <xdr:nvPicPr>
        <xdr:cNvPr id="12" name="Grafik 11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960378" y="1146273"/>
          <a:ext cx="993912" cy="773156"/>
        </a:xfrm>
        <a:prstGeom prst="rect">
          <a:avLst/>
        </a:prstGeom>
      </xdr:spPr>
    </xdr:pic>
    <xdr:clientData/>
  </xdr:twoCellAnchor>
  <xdr:twoCellAnchor editAs="oneCell">
    <xdr:from>
      <xdr:col>8</xdr:col>
      <xdr:colOff>38101</xdr:colOff>
      <xdr:row>11</xdr:row>
      <xdr:rowOff>76200</xdr:rowOff>
    </xdr:from>
    <xdr:to>
      <xdr:col>8</xdr:col>
      <xdr:colOff>1211594</xdr:colOff>
      <xdr:row>11</xdr:row>
      <xdr:rowOff>796200</xdr:rowOff>
    </xdr:to>
    <xdr:pic>
      <xdr:nvPicPr>
        <xdr:cNvPr id="14" name="Grafik 1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924551" y="1152525"/>
          <a:ext cx="1173493" cy="720000"/>
        </a:xfrm>
        <a:prstGeom prst="rect">
          <a:avLst/>
        </a:prstGeom>
      </xdr:spPr>
    </xdr:pic>
    <xdr:clientData/>
  </xdr:twoCellAnchor>
  <xdr:twoCellAnchor editAs="oneCell">
    <xdr:from>
      <xdr:col>7</xdr:col>
      <xdr:colOff>114300</xdr:colOff>
      <xdr:row>11</xdr:row>
      <xdr:rowOff>152400</xdr:rowOff>
    </xdr:from>
    <xdr:to>
      <xdr:col>7</xdr:col>
      <xdr:colOff>1100794</xdr:colOff>
      <xdr:row>11</xdr:row>
      <xdr:rowOff>723900</xdr:rowOff>
    </xdr:to>
    <xdr:pic>
      <xdr:nvPicPr>
        <xdr:cNvPr id="15" name="Grafik 14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52975" y="1228725"/>
          <a:ext cx="986494" cy="571500"/>
        </a:xfrm>
        <a:prstGeom prst="rect">
          <a:avLst/>
        </a:prstGeom>
      </xdr:spPr>
    </xdr:pic>
    <xdr:clientData/>
  </xdr:twoCellAnchor>
  <xdr:twoCellAnchor editAs="oneCell">
    <xdr:from>
      <xdr:col>6</xdr:col>
      <xdr:colOff>152400</xdr:colOff>
      <xdr:row>11</xdr:row>
      <xdr:rowOff>66675</xdr:rowOff>
    </xdr:from>
    <xdr:to>
      <xdr:col>6</xdr:col>
      <xdr:colOff>1254732</xdr:colOff>
      <xdr:row>11</xdr:row>
      <xdr:rowOff>786675</xdr:rowOff>
    </xdr:to>
    <xdr:pic>
      <xdr:nvPicPr>
        <xdr:cNvPr id="16" name="Grafik 15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467100" y="1143000"/>
          <a:ext cx="1102332" cy="72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247650</xdr:colOff>
      <xdr:row>11</xdr:row>
      <xdr:rowOff>57150</xdr:rowOff>
    </xdr:from>
    <xdr:to>
      <xdr:col>2</xdr:col>
      <xdr:colOff>997512</xdr:colOff>
      <xdr:row>11</xdr:row>
      <xdr:rowOff>777150</xdr:rowOff>
    </xdr:to>
    <xdr:pic>
      <xdr:nvPicPr>
        <xdr:cNvPr id="17" name="Grafik 16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66800" y="1133475"/>
          <a:ext cx="749862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11</xdr:row>
      <xdr:rowOff>54348</xdr:rowOff>
    </xdr:from>
    <xdr:to>
      <xdr:col>5</xdr:col>
      <xdr:colOff>979939</xdr:colOff>
      <xdr:row>11</xdr:row>
      <xdr:rowOff>838373</xdr:rowOff>
    </xdr:to>
    <xdr:pic>
      <xdr:nvPicPr>
        <xdr:cNvPr id="18" name="Grafik 17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981950" y="2083173"/>
          <a:ext cx="837064" cy="784025"/>
        </a:xfrm>
        <a:prstGeom prst="rect">
          <a:avLst/>
        </a:prstGeom>
      </xdr:spPr>
    </xdr:pic>
    <xdr:clientData/>
  </xdr:twoCellAnchor>
  <xdr:oneCellAnchor>
    <xdr:from>
      <xdr:col>11</xdr:col>
      <xdr:colOff>319368</xdr:colOff>
      <xdr:row>11</xdr:row>
      <xdr:rowOff>138953</xdr:rowOff>
    </xdr:from>
    <xdr:ext cx="4337" cy="107038"/>
    <xdr:pic>
      <xdr:nvPicPr>
        <xdr:cNvPr id="21" name="Grafik 20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30093" y="1215278"/>
          <a:ext cx="4337" cy="107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11</xdr:col>
      <xdr:colOff>295276</xdr:colOff>
      <xdr:row>11</xdr:row>
      <xdr:rowOff>57150</xdr:rowOff>
    </xdr:from>
    <xdr:ext cx="726761" cy="720000"/>
    <xdr:pic>
      <xdr:nvPicPr>
        <xdr:cNvPr id="22" name="Grafik 21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906001" y="1133475"/>
          <a:ext cx="726761" cy="720000"/>
        </a:xfrm>
        <a:prstGeom prst="rect">
          <a:avLst/>
        </a:prstGeom>
      </xdr:spPr>
    </xdr:pic>
    <xdr:clientData/>
  </xdr:oneCellAnchor>
  <xdr:oneCellAnchor>
    <xdr:from>
      <xdr:col>8</xdr:col>
      <xdr:colOff>273984</xdr:colOff>
      <xdr:row>13</xdr:row>
      <xdr:rowOff>121584</xdr:rowOff>
    </xdr:from>
    <xdr:ext cx="4337" cy="758100"/>
    <xdr:pic>
      <xdr:nvPicPr>
        <xdr:cNvPr id="19" name="Grafik 18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14</xdr:row>
      <xdr:rowOff>121584</xdr:rowOff>
    </xdr:from>
    <xdr:ext cx="4337" cy="758100"/>
    <xdr:pic>
      <xdr:nvPicPr>
        <xdr:cNvPr id="20" name="Grafik 19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15</xdr:row>
      <xdr:rowOff>121584</xdr:rowOff>
    </xdr:from>
    <xdr:ext cx="4337" cy="758100"/>
    <xdr:pic>
      <xdr:nvPicPr>
        <xdr:cNvPr id="23" name="Grafik 22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16</xdr:row>
      <xdr:rowOff>121584</xdr:rowOff>
    </xdr:from>
    <xdr:ext cx="4337" cy="758100"/>
    <xdr:pic>
      <xdr:nvPicPr>
        <xdr:cNvPr id="24" name="Grafik 2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17</xdr:row>
      <xdr:rowOff>121584</xdr:rowOff>
    </xdr:from>
    <xdr:ext cx="4337" cy="758100"/>
    <xdr:pic>
      <xdr:nvPicPr>
        <xdr:cNvPr id="25" name="Grafik 24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18</xdr:row>
      <xdr:rowOff>121584</xdr:rowOff>
    </xdr:from>
    <xdr:ext cx="4337" cy="758100"/>
    <xdr:pic>
      <xdr:nvPicPr>
        <xdr:cNvPr id="26" name="Grafik 25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19</xdr:row>
      <xdr:rowOff>121584</xdr:rowOff>
    </xdr:from>
    <xdr:ext cx="4337" cy="758100"/>
    <xdr:pic>
      <xdr:nvPicPr>
        <xdr:cNvPr id="27" name="Grafik 26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20</xdr:row>
      <xdr:rowOff>121584</xdr:rowOff>
    </xdr:from>
    <xdr:ext cx="4337" cy="758100"/>
    <xdr:pic>
      <xdr:nvPicPr>
        <xdr:cNvPr id="28" name="Grafik 27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21</xdr:row>
      <xdr:rowOff>121584</xdr:rowOff>
    </xdr:from>
    <xdr:ext cx="4337" cy="758100"/>
    <xdr:pic>
      <xdr:nvPicPr>
        <xdr:cNvPr id="29" name="Grafik 28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22</xdr:row>
      <xdr:rowOff>121584</xdr:rowOff>
    </xdr:from>
    <xdr:ext cx="4337" cy="758100"/>
    <xdr:pic>
      <xdr:nvPicPr>
        <xdr:cNvPr id="30" name="Grafik 29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23</xdr:row>
      <xdr:rowOff>121584</xdr:rowOff>
    </xdr:from>
    <xdr:ext cx="4337" cy="758100"/>
    <xdr:pic>
      <xdr:nvPicPr>
        <xdr:cNvPr id="31" name="Grafik 30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342900</xdr:colOff>
      <xdr:row>1</xdr:row>
      <xdr:rowOff>6803</xdr:rowOff>
    </xdr:from>
    <xdr:to>
      <xdr:col>2</xdr:col>
      <xdr:colOff>673882</xdr:colOff>
      <xdr:row>3</xdr:row>
      <xdr:rowOff>148929</xdr:rowOff>
    </xdr:to>
    <xdr:pic>
      <xdr:nvPicPr>
        <xdr:cNvPr id="34" name="Grafik 33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547257" y="197303"/>
          <a:ext cx="2535339" cy="523126"/>
        </a:xfrm>
        <a:prstGeom prst="rect">
          <a:avLst/>
        </a:prstGeom>
      </xdr:spPr>
    </xdr:pic>
    <xdr:clientData/>
  </xdr:twoCellAnchor>
  <xdr:twoCellAnchor editAs="oneCell">
    <xdr:from>
      <xdr:col>15</xdr:col>
      <xdr:colOff>246531</xdr:colOff>
      <xdr:row>11</xdr:row>
      <xdr:rowOff>65284</xdr:rowOff>
    </xdr:from>
    <xdr:to>
      <xdr:col>15</xdr:col>
      <xdr:colOff>1053354</xdr:colOff>
      <xdr:row>11</xdr:row>
      <xdr:rowOff>843995</xdr:rowOff>
    </xdr:to>
    <xdr:pic>
      <xdr:nvPicPr>
        <xdr:cNvPr id="37" name="Grafik 36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4130619" y="2093549"/>
          <a:ext cx="806823" cy="778711"/>
        </a:xfrm>
        <a:prstGeom prst="rect">
          <a:avLst/>
        </a:prstGeom>
      </xdr:spPr>
    </xdr:pic>
    <xdr:clientData/>
  </xdr:twoCellAnchor>
  <xdr:twoCellAnchor editAs="oneCell">
    <xdr:from>
      <xdr:col>0</xdr:col>
      <xdr:colOff>67235</xdr:colOff>
      <xdr:row>0</xdr:row>
      <xdr:rowOff>102453</xdr:rowOff>
    </xdr:from>
    <xdr:to>
      <xdr:col>1</xdr:col>
      <xdr:colOff>231146</xdr:colOff>
      <xdr:row>4</xdr:row>
      <xdr:rowOff>30857</xdr:rowOff>
    </xdr:to>
    <xdr:pic>
      <xdr:nvPicPr>
        <xdr:cNvPr id="38" name="Grafik 37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7235" y="102453"/>
          <a:ext cx="2368268" cy="690404"/>
        </a:xfrm>
        <a:prstGeom prst="rect">
          <a:avLst/>
        </a:prstGeom>
      </xdr:spPr>
    </xdr:pic>
    <xdr:clientData/>
  </xdr:twoCellAnchor>
  <xdr:oneCellAnchor>
    <xdr:from>
      <xdr:col>15</xdr:col>
      <xdr:colOff>319368</xdr:colOff>
      <xdr:row>11</xdr:row>
      <xdr:rowOff>138953</xdr:rowOff>
    </xdr:from>
    <xdr:ext cx="4337" cy="107038"/>
    <xdr:pic>
      <xdr:nvPicPr>
        <xdr:cNvPr id="33" name="Grafik 32">
          <a:extLst>
            <a:ext uri="{FF2B5EF4-FFF2-40B4-BE49-F238E27FC236}">
              <a16:creationId xmlns:a16="http://schemas.microsoft.com/office/drawing/2014/main" id="{EB514007-0E0C-4062-A593-FD1DEC0BDB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892868" y="2167218"/>
          <a:ext cx="4337" cy="107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15</xdr:col>
      <xdr:colOff>212912</xdr:colOff>
      <xdr:row>11</xdr:row>
      <xdr:rowOff>67236</xdr:rowOff>
    </xdr:from>
    <xdr:ext cx="861769" cy="784411"/>
    <xdr:pic>
      <xdr:nvPicPr>
        <xdr:cNvPr id="35" name="Grafik 34">
          <a:extLst>
            <a:ext uri="{FF2B5EF4-FFF2-40B4-BE49-F238E27FC236}">
              <a16:creationId xmlns:a16="http://schemas.microsoft.com/office/drawing/2014/main" id="{F089953A-6CE7-46F8-96F3-F75F744EFC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6786412" y="2095501"/>
          <a:ext cx="861769" cy="784411"/>
        </a:xfrm>
        <a:prstGeom prst="rect">
          <a:avLst/>
        </a:prstGeom>
      </xdr:spPr>
    </xdr:pic>
    <xdr:clientData/>
  </xdr:oneCellAnchor>
  <xdr:twoCellAnchor editAs="oneCell">
    <xdr:from>
      <xdr:col>19</xdr:col>
      <xdr:colOff>201707</xdr:colOff>
      <xdr:row>11</xdr:row>
      <xdr:rowOff>47372</xdr:rowOff>
    </xdr:from>
    <xdr:to>
      <xdr:col>19</xdr:col>
      <xdr:colOff>1120589</xdr:colOff>
      <xdr:row>11</xdr:row>
      <xdr:rowOff>863726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ED010503-38AC-4D13-A52A-4473572DD2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6775207" y="2075637"/>
          <a:ext cx="918882" cy="816354"/>
        </a:xfrm>
        <a:prstGeom prst="rect">
          <a:avLst/>
        </a:prstGeom>
      </xdr:spPr>
    </xdr:pic>
    <xdr:clientData/>
  </xdr:twoCellAnchor>
  <xdr:oneCellAnchor>
    <xdr:from>
      <xdr:col>17</xdr:col>
      <xdr:colOff>319368</xdr:colOff>
      <xdr:row>11</xdr:row>
      <xdr:rowOff>138953</xdr:rowOff>
    </xdr:from>
    <xdr:ext cx="4337" cy="107038"/>
    <xdr:pic>
      <xdr:nvPicPr>
        <xdr:cNvPr id="36" name="Grafik 35">
          <a:extLst>
            <a:ext uri="{FF2B5EF4-FFF2-40B4-BE49-F238E27FC236}">
              <a16:creationId xmlns:a16="http://schemas.microsoft.com/office/drawing/2014/main" id="{236A88E0-FE72-458E-A0FE-01EC2A325A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37574" y="2167218"/>
          <a:ext cx="4337" cy="107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</xdr:col>
      <xdr:colOff>201707</xdr:colOff>
      <xdr:row>11</xdr:row>
      <xdr:rowOff>47372</xdr:rowOff>
    </xdr:from>
    <xdr:ext cx="918882" cy="816354"/>
    <xdr:pic>
      <xdr:nvPicPr>
        <xdr:cNvPr id="39" name="Grafik 38">
          <a:extLst>
            <a:ext uri="{FF2B5EF4-FFF2-40B4-BE49-F238E27FC236}">
              <a16:creationId xmlns:a16="http://schemas.microsoft.com/office/drawing/2014/main" id="{31EF88B0-C3EC-4279-A10D-3C51F8F84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8119913" y="2075637"/>
          <a:ext cx="918882" cy="816354"/>
        </a:xfrm>
        <a:prstGeom prst="rect">
          <a:avLst/>
        </a:prstGeom>
      </xdr:spPr>
    </xdr:pic>
    <xdr:clientData/>
  </xdr:oneCellAnchor>
  <xdr:twoCellAnchor editAs="oneCell">
    <xdr:from>
      <xdr:col>4</xdr:col>
      <xdr:colOff>161925</xdr:colOff>
      <xdr:row>11</xdr:row>
      <xdr:rowOff>85725</xdr:rowOff>
    </xdr:from>
    <xdr:to>
      <xdr:col>4</xdr:col>
      <xdr:colOff>968523</xdr:colOff>
      <xdr:row>11</xdr:row>
      <xdr:rowOff>838200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DCD1562C-2A9B-46AE-BC12-58A9633D5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753225" y="2114550"/>
          <a:ext cx="806598" cy="752475"/>
        </a:xfrm>
        <a:prstGeom prst="rect">
          <a:avLst/>
        </a:prstGeom>
      </xdr:spPr>
    </xdr:pic>
    <xdr:clientData/>
  </xdr:twoCellAnchor>
  <xdr:oneCellAnchor>
    <xdr:from>
      <xdr:col>16</xdr:col>
      <xdr:colOff>176893</xdr:colOff>
      <xdr:row>11</xdr:row>
      <xdr:rowOff>54429</xdr:rowOff>
    </xdr:from>
    <xdr:ext cx="918882" cy="816354"/>
    <xdr:pic>
      <xdr:nvPicPr>
        <xdr:cNvPr id="41" name="Grafik 40">
          <a:extLst>
            <a:ext uri="{FF2B5EF4-FFF2-40B4-BE49-F238E27FC236}">
              <a16:creationId xmlns:a16="http://schemas.microsoft.com/office/drawing/2014/main" id="{9B6C6DDC-1CCE-4DF2-A44A-7AF0564AFB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8124714" y="2286000"/>
          <a:ext cx="918882" cy="816354"/>
        </a:xfrm>
        <a:prstGeom prst="rect">
          <a:avLst/>
        </a:prstGeom>
      </xdr:spPr>
    </xdr:pic>
    <xdr:clientData/>
  </xdr:oneCellAnchor>
  <xdr:twoCellAnchor editAs="oneCell">
    <xdr:from>
      <xdr:col>13</xdr:col>
      <xdr:colOff>136072</xdr:colOff>
      <xdr:row>11</xdr:row>
      <xdr:rowOff>54428</xdr:rowOff>
    </xdr:from>
    <xdr:to>
      <xdr:col>13</xdr:col>
      <xdr:colOff>993322</xdr:colOff>
      <xdr:row>11</xdr:row>
      <xdr:rowOff>810825</xdr:rowOff>
    </xdr:to>
    <xdr:pic>
      <xdr:nvPicPr>
        <xdr:cNvPr id="42" name="Grafik 38">
          <a:extLst>
            <a:ext uri="{FF2B5EF4-FFF2-40B4-BE49-F238E27FC236}">
              <a16:creationId xmlns:a16="http://schemas.microsoft.com/office/drawing/2014/main" id="{2FD43EE2-1F0B-4C42-9B94-B8D8D55043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328322" y="2285999"/>
          <a:ext cx="857250" cy="7563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95250</xdr:colOff>
      <xdr:row>11</xdr:row>
      <xdr:rowOff>81643</xdr:rowOff>
    </xdr:from>
    <xdr:to>
      <xdr:col>3</xdr:col>
      <xdr:colOff>1088572</xdr:colOff>
      <xdr:row>11</xdr:row>
      <xdr:rowOff>841534</xdr:rowOff>
    </xdr:to>
    <xdr:pic>
      <xdr:nvPicPr>
        <xdr:cNvPr id="43" name="Grafik 75">
          <a:extLst>
            <a:ext uri="{FF2B5EF4-FFF2-40B4-BE49-F238E27FC236}">
              <a16:creationId xmlns:a16="http://schemas.microsoft.com/office/drawing/2014/main" id="{3F127A7C-8CAB-477C-8FFE-7C87FB9E7A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56464" y="2313214"/>
          <a:ext cx="993322" cy="7598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12</xdr:col>
      <xdr:colOff>149679</xdr:colOff>
      <xdr:row>11</xdr:row>
      <xdr:rowOff>95250</xdr:rowOff>
    </xdr:from>
    <xdr:to>
      <xdr:col>12</xdr:col>
      <xdr:colOff>1143001</xdr:colOff>
      <xdr:row>11</xdr:row>
      <xdr:rowOff>855141</xdr:rowOff>
    </xdr:to>
    <xdr:pic>
      <xdr:nvPicPr>
        <xdr:cNvPr id="45" name="Grafik 75">
          <a:extLst>
            <a:ext uri="{FF2B5EF4-FFF2-40B4-BE49-F238E27FC236}">
              <a16:creationId xmlns:a16="http://schemas.microsoft.com/office/drawing/2014/main" id="{55033AF9-0745-4947-9341-582A692872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341929" y="2326821"/>
          <a:ext cx="993322" cy="7598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18</xdr:col>
      <xdr:colOff>163286</xdr:colOff>
      <xdr:row>11</xdr:row>
      <xdr:rowOff>27214</xdr:rowOff>
    </xdr:from>
    <xdr:ext cx="918882" cy="816354"/>
    <xdr:pic>
      <xdr:nvPicPr>
        <xdr:cNvPr id="46" name="Grafik 45">
          <a:extLst>
            <a:ext uri="{FF2B5EF4-FFF2-40B4-BE49-F238E27FC236}">
              <a16:creationId xmlns:a16="http://schemas.microsoft.com/office/drawing/2014/main" id="{AE93B1AF-B7AD-4830-81C2-DF4D26ED36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1866679" y="2258785"/>
          <a:ext cx="918882" cy="816354"/>
        </a:xfrm>
        <a:prstGeom prst="rect">
          <a:avLst/>
        </a:prstGeom>
      </xdr:spPr>
    </xdr:pic>
    <xdr:clientData/>
  </xdr:oneCellAnchor>
  <xdr:oneCellAnchor>
    <xdr:from>
      <xdr:col>9</xdr:col>
      <xdr:colOff>273984</xdr:colOff>
      <xdr:row>11</xdr:row>
      <xdr:rowOff>121584</xdr:rowOff>
    </xdr:from>
    <xdr:ext cx="4337" cy="765028"/>
    <xdr:pic>
      <xdr:nvPicPr>
        <xdr:cNvPr id="47" name="Grafik 46">
          <a:extLst>
            <a:ext uri="{FF2B5EF4-FFF2-40B4-BE49-F238E27FC236}">
              <a16:creationId xmlns:a16="http://schemas.microsoft.com/office/drawing/2014/main" id="{59C2AEE5-BC2C-4FE5-A4A9-F7A11DFED2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11802" y="2338311"/>
          <a:ext cx="4337" cy="7650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9</xdr:col>
      <xdr:colOff>34637</xdr:colOff>
      <xdr:row>11</xdr:row>
      <xdr:rowOff>121228</xdr:rowOff>
    </xdr:from>
    <xdr:to>
      <xdr:col>9</xdr:col>
      <xdr:colOff>1208130</xdr:colOff>
      <xdr:row>11</xdr:row>
      <xdr:rowOff>841228</xdr:rowOff>
    </xdr:to>
    <xdr:pic>
      <xdr:nvPicPr>
        <xdr:cNvPr id="44" name="Grafik 43">
          <a:extLst>
            <a:ext uri="{FF2B5EF4-FFF2-40B4-BE49-F238E27FC236}">
              <a16:creationId xmlns:a16="http://schemas.microsoft.com/office/drawing/2014/main" id="{10C4A7DA-0C0C-4D5D-8062-3564FB8507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919364" y="2337955"/>
          <a:ext cx="1173493" cy="720000"/>
        </a:xfrm>
        <a:prstGeom prst="rect">
          <a:avLst/>
        </a:prstGeom>
      </xdr:spPr>
    </xdr:pic>
    <xdr:clientData/>
  </xdr:twoCellAnchor>
  <xdr:twoCellAnchor editAs="oneCell">
    <xdr:from>
      <xdr:col>14</xdr:col>
      <xdr:colOff>155864</xdr:colOff>
      <xdr:row>11</xdr:row>
      <xdr:rowOff>34636</xdr:rowOff>
    </xdr:from>
    <xdr:to>
      <xdr:col>14</xdr:col>
      <xdr:colOff>1028517</xdr:colOff>
      <xdr:row>11</xdr:row>
      <xdr:rowOff>848591</xdr:rowOff>
    </xdr:to>
    <xdr:pic>
      <xdr:nvPicPr>
        <xdr:cNvPr id="10" name="Grafik 9">
          <a:extLst>
            <a:ext uri="{FF2B5EF4-FFF2-40B4-BE49-F238E27FC236}">
              <a16:creationId xmlns:a16="http://schemas.microsoft.com/office/drawing/2014/main" id="{35001A72-E2E9-45BE-8B70-15371E2679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8028228" y="2251363"/>
          <a:ext cx="872653" cy="813955"/>
        </a:xfrm>
        <a:prstGeom prst="rect">
          <a:avLst/>
        </a:prstGeom>
      </xdr:spPr>
    </xdr:pic>
    <xdr:clientData/>
  </xdr:twoCellAnchor>
  <xdr:oneCellAnchor>
    <xdr:from>
      <xdr:col>10</xdr:col>
      <xdr:colOff>273984</xdr:colOff>
      <xdr:row>11</xdr:row>
      <xdr:rowOff>121584</xdr:rowOff>
    </xdr:from>
    <xdr:ext cx="4337" cy="765028"/>
    <xdr:pic>
      <xdr:nvPicPr>
        <xdr:cNvPr id="32" name="Grafik 31">
          <a:extLst>
            <a:ext uri="{FF2B5EF4-FFF2-40B4-BE49-F238E27FC236}">
              <a16:creationId xmlns:a16="http://schemas.microsoft.com/office/drawing/2014/main" id="{9BB1BF83-E042-44EB-9F77-1908211096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95460" y="2337889"/>
          <a:ext cx="4337" cy="7650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10</xdr:col>
      <xdr:colOff>280147</xdr:colOff>
      <xdr:row>11</xdr:row>
      <xdr:rowOff>56029</xdr:rowOff>
    </xdr:from>
    <xdr:to>
      <xdr:col>10</xdr:col>
      <xdr:colOff>907041</xdr:colOff>
      <xdr:row>11</xdr:row>
      <xdr:rowOff>862852</xdr:rowOff>
    </xdr:to>
    <xdr:pic>
      <xdr:nvPicPr>
        <xdr:cNvPr id="9" name="Grafik 8">
          <a:extLst>
            <a:ext uri="{FF2B5EF4-FFF2-40B4-BE49-F238E27FC236}">
              <a16:creationId xmlns:a16="http://schemas.microsoft.com/office/drawing/2014/main" id="{BB79E99C-3DDA-4A5D-8635-DBB0A0C0E3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4601265" y="2274794"/>
          <a:ext cx="626894" cy="806823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34</xdr:row>
      <xdr:rowOff>161924</xdr:rowOff>
    </xdr:from>
    <xdr:to>
      <xdr:col>2</xdr:col>
      <xdr:colOff>17835</xdr:colOff>
      <xdr:row>40</xdr:row>
      <xdr:rowOff>66675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9150" y="9877424"/>
          <a:ext cx="656010" cy="1047751"/>
        </a:xfrm>
        <a:prstGeom prst="rect">
          <a:avLst/>
        </a:prstGeom>
      </xdr:spPr>
    </xdr:pic>
    <xdr:clientData/>
  </xdr:twoCellAnchor>
  <xdr:twoCellAnchor editAs="oneCell">
    <xdr:from>
      <xdr:col>17</xdr:col>
      <xdr:colOff>156882</xdr:colOff>
      <xdr:row>12</xdr:row>
      <xdr:rowOff>81243</xdr:rowOff>
    </xdr:from>
    <xdr:to>
      <xdr:col>17</xdr:col>
      <xdr:colOff>160257</xdr:colOff>
      <xdr:row>12</xdr:row>
      <xdr:rowOff>188281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8882" y="1157568"/>
          <a:ext cx="6150" cy="1641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273984</xdr:colOff>
      <xdr:row>12</xdr:row>
      <xdr:rowOff>121584</xdr:rowOff>
    </xdr:from>
    <xdr:to>
      <xdr:col>6</xdr:col>
      <xdr:colOff>278321</xdr:colOff>
      <xdr:row>13</xdr:row>
      <xdr:rowOff>3384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04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319368</xdr:colOff>
      <xdr:row>12</xdr:row>
      <xdr:rowOff>138953</xdr:rowOff>
    </xdr:from>
    <xdr:to>
      <xdr:col>7</xdr:col>
      <xdr:colOff>323705</xdr:colOff>
      <xdr:row>12</xdr:row>
      <xdr:rowOff>188841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3593" y="1215278"/>
          <a:ext cx="4337" cy="107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230281</xdr:colOff>
      <xdr:row>12</xdr:row>
      <xdr:rowOff>101974</xdr:rowOff>
    </xdr:from>
    <xdr:to>
      <xdr:col>3</xdr:col>
      <xdr:colOff>230281</xdr:colOff>
      <xdr:row>12</xdr:row>
      <xdr:rowOff>187926</xdr:rowOff>
    </xdr:to>
    <xdr:pic>
      <xdr:nvPicPr>
        <xdr:cNvPr id="6" name="Grafik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97206" y="1178299"/>
          <a:ext cx="0" cy="1431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268381</xdr:colOff>
      <xdr:row>12</xdr:row>
      <xdr:rowOff>90768</xdr:rowOff>
    </xdr:from>
    <xdr:to>
      <xdr:col>4</xdr:col>
      <xdr:colOff>268381</xdr:colOff>
      <xdr:row>12</xdr:row>
      <xdr:rowOff>186245</xdr:rowOff>
    </xdr:to>
    <xdr:pic>
      <xdr:nvPicPr>
        <xdr:cNvPr id="7" name="Grafik 6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83081" y="1167093"/>
          <a:ext cx="0" cy="1526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23</xdr:col>
      <xdr:colOff>0</xdr:colOff>
      <xdr:row>12</xdr:row>
      <xdr:rowOff>69948</xdr:rowOff>
    </xdr:from>
    <xdr:to>
      <xdr:col>23</xdr:col>
      <xdr:colOff>3312</xdr:colOff>
      <xdr:row>12</xdr:row>
      <xdr:rowOff>185879</xdr:rowOff>
    </xdr:to>
    <xdr:pic>
      <xdr:nvPicPr>
        <xdr:cNvPr id="8" name="Grafik 7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960378" y="1146273"/>
          <a:ext cx="3312" cy="173081"/>
        </a:xfrm>
        <a:prstGeom prst="rect">
          <a:avLst/>
        </a:prstGeom>
      </xdr:spPr>
    </xdr:pic>
    <xdr:clientData/>
  </xdr:twoCellAnchor>
  <xdr:twoCellAnchor editAs="oneCell">
    <xdr:from>
      <xdr:col>5</xdr:col>
      <xdr:colOff>371475</xdr:colOff>
      <xdr:row>12</xdr:row>
      <xdr:rowOff>76200</xdr:rowOff>
    </xdr:from>
    <xdr:to>
      <xdr:col>5</xdr:col>
      <xdr:colOff>838200</xdr:colOff>
      <xdr:row>12</xdr:row>
      <xdr:rowOff>821633</xdr:rowOff>
    </xdr:to>
    <xdr:pic>
      <xdr:nvPicPr>
        <xdr:cNvPr id="9" name="Grafik 8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10150" y="1152525"/>
          <a:ext cx="466725" cy="745433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12</xdr:row>
      <xdr:rowOff>57150</xdr:rowOff>
    </xdr:from>
    <xdr:to>
      <xdr:col>2</xdr:col>
      <xdr:colOff>1181641</xdr:colOff>
      <xdr:row>12</xdr:row>
      <xdr:rowOff>777150</xdr:rowOff>
    </xdr:to>
    <xdr:pic>
      <xdr:nvPicPr>
        <xdr:cNvPr id="10" name="Grafik 9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176032" y="2642507"/>
          <a:ext cx="1114966" cy="72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12</xdr:row>
      <xdr:rowOff>38100</xdr:rowOff>
    </xdr:from>
    <xdr:to>
      <xdr:col>3</xdr:col>
      <xdr:colOff>1163211</xdr:colOff>
      <xdr:row>12</xdr:row>
      <xdr:rowOff>758100</xdr:rowOff>
    </xdr:to>
    <xdr:pic>
      <xdr:nvPicPr>
        <xdr:cNvPr id="11" name="Grafik 10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219325" y="1114425"/>
          <a:ext cx="1010811" cy="72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180975</xdr:colOff>
      <xdr:row>12</xdr:row>
      <xdr:rowOff>104775</xdr:rowOff>
    </xdr:from>
    <xdr:to>
      <xdr:col>4</xdr:col>
      <xdr:colOff>1232951</xdr:colOff>
      <xdr:row>12</xdr:row>
      <xdr:rowOff>824775</xdr:rowOff>
    </xdr:to>
    <xdr:pic>
      <xdr:nvPicPr>
        <xdr:cNvPr id="12" name="Grafik 11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495675" y="1181100"/>
          <a:ext cx="1051976" cy="720000"/>
        </a:xfrm>
        <a:prstGeom prst="rect">
          <a:avLst/>
        </a:prstGeom>
      </xdr:spPr>
    </xdr:pic>
    <xdr:clientData/>
  </xdr:twoCellAnchor>
  <xdr:twoCellAnchor editAs="oneCell">
    <xdr:from>
      <xdr:col>6</xdr:col>
      <xdr:colOff>323850</xdr:colOff>
      <xdr:row>12</xdr:row>
      <xdr:rowOff>19050</xdr:rowOff>
    </xdr:from>
    <xdr:to>
      <xdr:col>6</xdr:col>
      <xdr:colOff>876300</xdr:colOff>
      <xdr:row>12</xdr:row>
      <xdr:rowOff>847725</xdr:rowOff>
    </xdr:to>
    <xdr:pic>
      <xdr:nvPicPr>
        <xdr:cNvPr id="13" name="Grafik 12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210300" y="1095375"/>
          <a:ext cx="552450" cy="828675"/>
        </a:xfrm>
        <a:prstGeom prst="rect">
          <a:avLst/>
        </a:prstGeom>
      </xdr:spPr>
    </xdr:pic>
    <xdr:clientData/>
  </xdr:twoCellAnchor>
  <xdr:twoCellAnchor editAs="oneCell">
    <xdr:from>
      <xdr:col>7</xdr:col>
      <xdr:colOff>333374</xdr:colOff>
      <xdr:row>12</xdr:row>
      <xdr:rowOff>57149</xdr:rowOff>
    </xdr:from>
    <xdr:to>
      <xdr:col>7</xdr:col>
      <xdr:colOff>857249</xdr:colOff>
      <xdr:row>12</xdr:row>
      <xdr:rowOff>842962</xdr:rowOff>
    </xdr:to>
    <xdr:pic>
      <xdr:nvPicPr>
        <xdr:cNvPr id="14" name="Grafik 13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467599" y="1133474"/>
          <a:ext cx="523875" cy="785813"/>
        </a:xfrm>
        <a:prstGeom prst="rect">
          <a:avLst/>
        </a:prstGeom>
      </xdr:spPr>
    </xdr:pic>
    <xdr:clientData/>
  </xdr:twoCellAnchor>
  <xdr:oneCellAnchor>
    <xdr:from>
      <xdr:col>6</xdr:col>
      <xdr:colOff>273984</xdr:colOff>
      <xdr:row>14</xdr:row>
      <xdr:rowOff>121584</xdr:rowOff>
    </xdr:from>
    <xdr:ext cx="4337" cy="759756"/>
    <xdr:pic>
      <xdr:nvPicPr>
        <xdr:cNvPr id="17" name="Grafik 16">
          <a:extLst>
            <a:ext uri="{FF2B5EF4-FFF2-40B4-BE49-F238E27FC236}">
              <a16:creationId xmlns:a16="http://schemas.microsoft.com/office/drawing/2014/main" id="{00000000-0008-0000-03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3955" y="3382496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15</xdr:row>
      <xdr:rowOff>121584</xdr:rowOff>
    </xdr:from>
    <xdr:ext cx="4337" cy="759756"/>
    <xdr:pic>
      <xdr:nvPicPr>
        <xdr:cNvPr id="19" name="Grafik 18">
          <a:extLst>
            <a:ext uri="{FF2B5EF4-FFF2-40B4-BE49-F238E27FC236}">
              <a16:creationId xmlns:a16="http://schemas.microsoft.com/office/drawing/2014/main" id="{00000000-0008-0000-03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16</xdr:row>
      <xdr:rowOff>121584</xdr:rowOff>
    </xdr:from>
    <xdr:ext cx="4337" cy="759756"/>
    <xdr:pic>
      <xdr:nvPicPr>
        <xdr:cNvPr id="20" name="Grafik 19">
          <a:extLst>
            <a:ext uri="{FF2B5EF4-FFF2-40B4-BE49-F238E27FC236}">
              <a16:creationId xmlns:a16="http://schemas.microsoft.com/office/drawing/2014/main" id="{00000000-0008-0000-03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17</xdr:row>
      <xdr:rowOff>121584</xdr:rowOff>
    </xdr:from>
    <xdr:ext cx="4337" cy="759756"/>
    <xdr:pic>
      <xdr:nvPicPr>
        <xdr:cNvPr id="21" name="Grafik 20">
          <a:extLst>
            <a:ext uri="{FF2B5EF4-FFF2-40B4-BE49-F238E27FC236}">
              <a16:creationId xmlns:a16="http://schemas.microsoft.com/office/drawing/2014/main" id="{00000000-0008-0000-03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18</xdr:row>
      <xdr:rowOff>121584</xdr:rowOff>
    </xdr:from>
    <xdr:ext cx="4337" cy="759756"/>
    <xdr:pic>
      <xdr:nvPicPr>
        <xdr:cNvPr id="22" name="Grafik 21">
          <a:extLst>
            <a:ext uri="{FF2B5EF4-FFF2-40B4-BE49-F238E27FC236}">
              <a16:creationId xmlns:a16="http://schemas.microsoft.com/office/drawing/2014/main" id="{00000000-0008-0000-03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19</xdr:row>
      <xdr:rowOff>121584</xdr:rowOff>
    </xdr:from>
    <xdr:ext cx="4337" cy="759756"/>
    <xdr:pic>
      <xdr:nvPicPr>
        <xdr:cNvPr id="23" name="Grafik 22">
          <a:extLst>
            <a:ext uri="{FF2B5EF4-FFF2-40B4-BE49-F238E27FC236}">
              <a16:creationId xmlns:a16="http://schemas.microsoft.com/office/drawing/2014/main" id="{00000000-0008-0000-03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20</xdr:row>
      <xdr:rowOff>121584</xdr:rowOff>
    </xdr:from>
    <xdr:ext cx="4337" cy="759756"/>
    <xdr:pic>
      <xdr:nvPicPr>
        <xdr:cNvPr id="24" name="Grafik 23">
          <a:extLst>
            <a:ext uri="{FF2B5EF4-FFF2-40B4-BE49-F238E27FC236}">
              <a16:creationId xmlns:a16="http://schemas.microsoft.com/office/drawing/2014/main" id="{00000000-0008-0000-03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21</xdr:row>
      <xdr:rowOff>121584</xdr:rowOff>
    </xdr:from>
    <xdr:ext cx="4337" cy="759756"/>
    <xdr:pic>
      <xdr:nvPicPr>
        <xdr:cNvPr id="25" name="Grafik 24">
          <a:extLst>
            <a:ext uri="{FF2B5EF4-FFF2-40B4-BE49-F238E27FC236}">
              <a16:creationId xmlns:a16="http://schemas.microsoft.com/office/drawing/2014/main" id="{00000000-0008-0000-03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22</xdr:row>
      <xdr:rowOff>121584</xdr:rowOff>
    </xdr:from>
    <xdr:ext cx="4337" cy="759756"/>
    <xdr:pic>
      <xdr:nvPicPr>
        <xdr:cNvPr id="26" name="Grafik 25">
          <a:extLst>
            <a:ext uri="{FF2B5EF4-FFF2-40B4-BE49-F238E27FC236}">
              <a16:creationId xmlns:a16="http://schemas.microsoft.com/office/drawing/2014/main" id="{00000000-0008-0000-03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23</xdr:row>
      <xdr:rowOff>121584</xdr:rowOff>
    </xdr:from>
    <xdr:ext cx="4337" cy="759756"/>
    <xdr:pic>
      <xdr:nvPicPr>
        <xdr:cNvPr id="27" name="Grafik 26">
          <a:extLst>
            <a:ext uri="{FF2B5EF4-FFF2-40B4-BE49-F238E27FC236}">
              <a16:creationId xmlns:a16="http://schemas.microsoft.com/office/drawing/2014/main" id="{00000000-0008-0000-03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24</xdr:row>
      <xdr:rowOff>121584</xdr:rowOff>
    </xdr:from>
    <xdr:ext cx="4337" cy="759756"/>
    <xdr:pic>
      <xdr:nvPicPr>
        <xdr:cNvPr id="28" name="Grafik 27">
          <a:extLst>
            <a:ext uri="{FF2B5EF4-FFF2-40B4-BE49-F238E27FC236}">
              <a16:creationId xmlns:a16="http://schemas.microsoft.com/office/drawing/2014/main" id="{00000000-0008-0000-03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350794</xdr:colOff>
      <xdr:row>1</xdr:row>
      <xdr:rowOff>140804</xdr:rowOff>
    </xdr:from>
    <xdr:to>
      <xdr:col>2</xdr:col>
      <xdr:colOff>678877</xdr:colOff>
      <xdr:row>4</xdr:row>
      <xdr:rowOff>92430</xdr:rowOff>
    </xdr:to>
    <xdr:pic>
      <xdr:nvPicPr>
        <xdr:cNvPr id="30" name="Grafik 29">
          <a:extLst>
            <a:ext uri="{FF2B5EF4-FFF2-40B4-BE49-F238E27FC236}">
              <a16:creationId xmlns:a16="http://schemas.microsoft.com/office/drawing/2014/main" id="{00000000-0008-0000-03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547147" y="331304"/>
          <a:ext cx="2524436" cy="523126"/>
        </a:xfrm>
        <a:prstGeom prst="rect">
          <a:avLst/>
        </a:prstGeom>
      </xdr:spPr>
    </xdr:pic>
    <xdr:clientData/>
  </xdr:twoCellAnchor>
  <xdr:twoCellAnchor editAs="oneCell">
    <xdr:from>
      <xdr:col>6</xdr:col>
      <xdr:colOff>273984</xdr:colOff>
      <xdr:row>12</xdr:row>
      <xdr:rowOff>121584</xdr:rowOff>
    </xdr:from>
    <xdr:to>
      <xdr:col>6</xdr:col>
      <xdr:colOff>278321</xdr:colOff>
      <xdr:row>12</xdr:row>
      <xdr:rowOff>193884</xdr:rowOff>
    </xdr:to>
    <xdr:pic>
      <xdr:nvPicPr>
        <xdr:cNvPr id="31" name="Grafik 30">
          <a:extLst>
            <a:ext uri="{FF2B5EF4-FFF2-40B4-BE49-F238E27FC236}">
              <a16:creationId xmlns:a16="http://schemas.microsoft.com/office/drawing/2014/main" id="{00000000-0008-0000-03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21504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</xdr:row>
      <xdr:rowOff>56030</xdr:rowOff>
    </xdr:from>
    <xdr:to>
      <xdr:col>1</xdr:col>
      <xdr:colOff>155907</xdr:colOff>
      <xdr:row>4</xdr:row>
      <xdr:rowOff>174934</xdr:rowOff>
    </xdr:to>
    <xdr:pic>
      <xdr:nvPicPr>
        <xdr:cNvPr id="35" name="Grafik 34">
          <a:extLst>
            <a:ext uri="{FF2B5EF4-FFF2-40B4-BE49-F238E27FC236}">
              <a16:creationId xmlns:a16="http://schemas.microsoft.com/office/drawing/2014/main" id="{00000000-0008-0000-03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0" y="246530"/>
          <a:ext cx="2352260" cy="690404"/>
        </a:xfrm>
        <a:prstGeom prst="rect">
          <a:avLst/>
        </a:prstGeom>
      </xdr:spPr>
    </xdr:pic>
    <xdr:clientData/>
  </xdr:twoCellAnchor>
  <xdr:twoCellAnchor editAs="oneCell">
    <xdr:from>
      <xdr:col>17</xdr:col>
      <xdr:colOff>65786</xdr:colOff>
      <xdr:row>12</xdr:row>
      <xdr:rowOff>33618</xdr:rowOff>
    </xdr:from>
    <xdr:to>
      <xdr:col>17</xdr:col>
      <xdr:colOff>1233426</xdr:colOff>
      <xdr:row>12</xdr:row>
      <xdr:rowOff>795617</xdr:rowOff>
    </xdr:to>
    <xdr:pic>
      <xdr:nvPicPr>
        <xdr:cNvPr id="15" name="Grafik 14">
          <a:extLst>
            <a:ext uri="{FF2B5EF4-FFF2-40B4-BE49-F238E27FC236}">
              <a16:creationId xmlns:a16="http://schemas.microsoft.com/office/drawing/2014/main" id="{1FD87130-0FB3-4349-BFB9-491376209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2903374" y="2610971"/>
          <a:ext cx="1167640" cy="761999"/>
        </a:xfrm>
        <a:prstGeom prst="rect">
          <a:avLst/>
        </a:prstGeom>
      </xdr:spPr>
    </xdr:pic>
    <xdr:clientData/>
  </xdr:twoCellAnchor>
  <xdr:twoCellAnchor editAs="oneCell">
    <xdr:from>
      <xdr:col>18</xdr:col>
      <xdr:colOff>112059</xdr:colOff>
      <xdr:row>12</xdr:row>
      <xdr:rowOff>100853</xdr:rowOff>
    </xdr:from>
    <xdr:to>
      <xdr:col>18</xdr:col>
      <xdr:colOff>1253034</xdr:colOff>
      <xdr:row>12</xdr:row>
      <xdr:rowOff>856973</xdr:rowOff>
    </xdr:to>
    <xdr:pic>
      <xdr:nvPicPr>
        <xdr:cNvPr id="16" name="Grafik 15">
          <a:extLst>
            <a:ext uri="{FF2B5EF4-FFF2-40B4-BE49-F238E27FC236}">
              <a16:creationId xmlns:a16="http://schemas.microsoft.com/office/drawing/2014/main" id="{F16B9F4C-B6FD-4849-BC14-C0DCEFB48F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8030265" y="2487706"/>
          <a:ext cx="1142496" cy="756120"/>
        </a:xfrm>
        <a:prstGeom prst="rect">
          <a:avLst/>
        </a:prstGeom>
      </xdr:spPr>
    </xdr:pic>
    <xdr:clientData/>
  </xdr:twoCellAnchor>
  <xdr:twoCellAnchor editAs="oneCell">
    <xdr:from>
      <xdr:col>19</xdr:col>
      <xdr:colOff>117335</xdr:colOff>
      <xdr:row>12</xdr:row>
      <xdr:rowOff>44824</xdr:rowOff>
    </xdr:from>
    <xdr:to>
      <xdr:col>19</xdr:col>
      <xdr:colOff>1252479</xdr:colOff>
      <xdr:row>12</xdr:row>
      <xdr:rowOff>862854</xdr:rowOff>
    </xdr:to>
    <xdr:pic>
      <xdr:nvPicPr>
        <xdr:cNvPr id="18" name="Grafik 17">
          <a:extLst>
            <a:ext uri="{FF2B5EF4-FFF2-40B4-BE49-F238E27FC236}">
              <a16:creationId xmlns:a16="http://schemas.microsoft.com/office/drawing/2014/main" id="{3961FC87-76D3-4E31-98A3-70ECE2E8C9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9380247" y="2431677"/>
          <a:ext cx="1203340" cy="818030"/>
        </a:xfrm>
        <a:prstGeom prst="rect">
          <a:avLst/>
        </a:prstGeom>
      </xdr:spPr>
    </xdr:pic>
    <xdr:clientData/>
  </xdr:twoCellAnchor>
  <xdr:twoCellAnchor editAs="oneCell">
    <xdr:from>
      <xdr:col>8</xdr:col>
      <xdr:colOff>292966</xdr:colOff>
      <xdr:row>12</xdr:row>
      <xdr:rowOff>44823</xdr:rowOff>
    </xdr:from>
    <xdr:to>
      <xdr:col>8</xdr:col>
      <xdr:colOff>952500</xdr:colOff>
      <xdr:row>12</xdr:row>
      <xdr:rowOff>853076</xdr:rowOff>
    </xdr:to>
    <xdr:pic>
      <xdr:nvPicPr>
        <xdr:cNvPr id="29" name="Grafik 28">
          <a:extLst>
            <a:ext uri="{FF2B5EF4-FFF2-40B4-BE49-F238E27FC236}">
              <a16:creationId xmlns:a16="http://schemas.microsoft.com/office/drawing/2014/main" id="{6AF1815D-E298-4A28-A398-F0E5E20F0C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2832348" y="2431676"/>
          <a:ext cx="659534" cy="808253"/>
        </a:xfrm>
        <a:prstGeom prst="rect">
          <a:avLst/>
        </a:prstGeom>
      </xdr:spPr>
    </xdr:pic>
    <xdr:clientData/>
  </xdr:twoCellAnchor>
  <xdr:twoCellAnchor editAs="oneCell">
    <xdr:from>
      <xdr:col>11</xdr:col>
      <xdr:colOff>324970</xdr:colOff>
      <xdr:row>12</xdr:row>
      <xdr:rowOff>33617</xdr:rowOff>
    </xdr:from>
    <xdr:to>
      <xdr:col>11</xdr:col>
      <xdr:colOff>984504</xdr:colOff>
      <xdr:row>12</xdr:row>
      <xdr:rowOff>841870</xdr:rowOff>
    </xdr:to>
    <xdr:pic>
      <xdr:nvPicPr>
        <xdr:cNvPr id="39" name="Grafik 38">
          <a:extLst>
            <a:ext uri="{FF2B5EF4-FFF2-40B4-BE49-F238E27FC236}">
              <a16:creationId xmlns:a16="http://schemas.microsoft.com/office/drawing/2014/main" id="{7F3FF134-D988-4D4E-A1CC-371409717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6898470" y="2420470"/>
          <a:ext cx="659534" cy="808253"/>
        </a:xfrm>
        <a:prstGeom prst="rect">
          <a:avLst/>
        </a:prstGeom>
      </xdr:spPr>
    </xdr:pic>
    <xdr:clientData/>
  </xdr:twoCellAnchor>
  <xdr:twoCellAnchor editAs="oneCell">
    <xdr:from>
      <xdr:col>15</xdr:col>
      <xdr:colOff>371501</xdr:colOff>
      <xdr:row>12</xdr:row>
      <xdr:rowOff>32060</xdr:rowOff>
    </xdr:from>
    <xdr:to>
      <xdr:col>15</xdr:col>
      <xdr:colOff>927738</xdr:colOff>
      <xdr:row>12</xdr:row>
      <xdr:rowOff>829235</xdr:rowOff>
    </xdr:to>
    <xdr:pic>
      <xdr:nvPicPr>
        <xdr:cNvPr id="36" name="Grafik 35">
          <a:extLst>
            <a:ext uri="{FF2B5EF4-FFF2-40B4-BE49-F238E27FC236}">
              <a16:creationId xmlns:a16="http://schemas.microsoft.com/office/drawing/2014/main" id="{847661A4-8F27-4339-B7FB-E424AD05A9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0979119" y="2418913"/>
          <a:ext cx="556237" cy="797175"/>
        </a:xfrm>
        <a:prstGeom prst="rect">
          <a:avLst/>
        </a:prstGeom>
      </xdr:spPr>
    </xdr:pic>
    <xdr:clientData/>
  </xdr:twoCellAnchor>
  <xdr:twoCellAnchor editAs="oneCell">
    <xdr:from>
      <xdr:col>16</xdr:col>
      <xdr:colOff>336176</xdr:colOff>
      <xdr:row>12</xdr:row>
      <xdr:rowOff>43039</xdr:rowOff>
    </xdr:from>
    <xdr:to>
      <xdr:col>16</xdr:col>
      <xdr:colOff>917078</xdr:colOff>
      <xdr:row>12</xdr:row>
      <xdr:rowOff>851646</xdr:rowOff>
    </xdr:to>
    <xdr:pic>
      <xdr:nvPicPr>
        <xdr:cNvPr id="37" name="Grafik 36">
          <a:extLst>
            <a:ext uri="{FF2B5EF4-FFF2-40B4-BE49-F238E27FC236}">
              <a16:creationId xmlns:a16="http://schemas.microsoft.com/office/drawing/2014/main" id="{21095999-98B6-4353-B978-F33B7CF03B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2288500" y="2429892"/>
          <a:ext cx="580902" cy="808607"/>
        </a:xfrm>
        <a:prstGeom prst="rect">
          <a:avLst/>
        </a:prstGeom>
      </xdr:spPr>
    </xdr:pic>
    <xdr:clientData/>
  </xdr:twoCellAnchor>
  <xdr:twoCellAnchor editAs="oneCell">
    <xdr:from>
      <xdr:col>10</xdr:col>
      <xdr:colOff>302559</xdr:colOff>
      <xdr:row>12</xdr:row>
      <xdr:rowOff>56029</xdr:rowOff>
    </xdr:from>
    <xdr:to>
      <xdr:col>10</xdr:col>
      <xdr:colOff>941294</xdr:colOff>
      <xdr:row>12</xdr:row>
      <xdr:rowOff>851913</xdr:rowOff>
    </xdr:to>
    <xdr:pic>
      <xdr:nvPicPr>
        <xdr:cNvPr id="41" name="Grafik 40">
          <a:extLst>
            <a:ext uri="{FF2B5EF4-FFF2-40B4-BE49-F238E27FC236}">
              <a16:creationId xmlns:a16="http://schemas.microsoft.com/office/drawing/2014/main" id="{1FDECDE6-F276-4C24-8AF0-BB2E0E8F41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5531353" y="2442882"/>
          <a:ext cx="638735" cy="795884"/>
        </a:xfrm>
        <a:prstGeom prst="rect">
          <a:avLst/>
        </a:prstGeom>
      </xdr:spPr>
    </xdr:pic>
    <xdr:clientData/>
  </xdr:twoCellAnchor>
  <xdr:twoCellAnchor editAs="oneCell">
    <xdr:from>
      <xdr:col>13</xdr:col>
      <xdr:colOff>268940</xdr:colOff>
      <xdr:row>12</xdr:row>
      <xdr:rowOff>56029</xdr:rowOff>
    </xdr:from>
    <xdr:to>
      <xdr:col>13</xdr:col>
      <xdr:colOff>907675</xdr:colOff>
      <xdr:row>12</xdr:row>
      <xdr:rowOff>851913</xdr:rowOff>
    </xdr:to>
    <xdr:pic>
      <xdr:nvPicPr>
        <xdr:cNvPr id="42" name="Grafik 41">
          <a:extLst>
            <a:ext uri="{FF2B5EF4-FFF2-40B4-BE49-F238E27FC236}">
              <a16:creationId xmlns:a16="http://schemas.microsoft.com/office/drawing/2014/main" id="{EC697875-81F4-4527-AE3D-B2924DDC8F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9531852" y="2442882"/>
          <a:ext cx="638735" cy="795884"/>
        </a:xfrm>
        <a:prstGeom prst="rect">
          <a:avLst/>
        </a:prstGeom>
      </xdr:spPr>
    </xdr:pic>
    <xdr:clientData/>
  </xdr:twoCellAnchor>
  <xdr:twoCellAnchor editAs="oneCell">
    <xdr:from>
      <xdr:col>9</xdr:col>
      <xdr:colOff>302560</xdr:colOff>
      <xdr:row>12</xdr:row>
      <xdr:rowOff>44826</xdr:rowOff>
    </xdr:from>
    <xdr:to>
      <xdr:col>9</xdr:col>
      <xdr:colOff>952502</xdr:colOff>
      <xdr:row>12</xdr:row>
      <xdr:rowOff>852079</xdr:rowOff>
    </xdr:to>
    <xdr:pic>
      <xdr:nvPicPr>
        <xdr:cNvPr id="43" name="Grafik 42">
          <a:extLst>
            <a:ext uri="{FF2B5EF4-FFF2-40B4-BE49-F238E27FC236}">
              <a16:creationId xmlns:a16="http://schemas.microsoft.com/office/drawing/2014/main" id="{29D13A89-F03A-4B05-8704-BE16F1BFB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4186648" y="2431679"/>
          <a:ext cx="649942" cy="807253"/>
        </a:xfrm>
        <a:prstGeom prst="rect">
          <a:avLst/>
        </a:prstGeom>
      </xdr:spPr>
    </xdr:pic>
    <xdr:clientData/>
  </xdr:twoCellAnchor>
  <xdr:twoCellAnchor editAs="oneCell">
    <xdr:from>
      <xdr:col>12</xdr:col>
      <xdr:colOff>336177</xdr:colOff>
      <xdr:row>12</xdr:row>
      <xdr:rowOff>56030</xdr:rowOff>
    </xdr:from>
    <xdr:to>
      <xdr:col>12</xdr:col>
      <xdr:colOff>986119</xdr:colOff>
      <xdr:row>12</xdr:row>
      <xdr:rowOff>863283</xdr:rowOff>
    </xdr:to>
    <xdr:pic>
      <xdr:nvPicPr>
        <xdr:cNvPr id="44" name="Grafik 43">
          <a:extLst>
            <a:ext uri="{FF2B5EF4-FFF2-40B4-BE49-F238E27FC236}">
              <a16:creationId xmlns:a16="http://schemas.microsoft.com/office/drawing/2014/main" id="{C334032B-B637-4AD1-A568-DD2870574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8254383" y="2442883"/>
          <a:ext cx="649942" cy="807253"/>
        </a:xfrm>
        <a:prstGeom prst="rect">
          <a:avLst/>
        </a:prstGeom>
      </xdr:spPr>
    </xdr:pic>
    <xdr:clientData/>
  </xdr:twoCellAnchor>
  <xdr:twoCellAnchor editAs="oneCell">
    <xdr:from>
      <xdr:col>14</xdr:col>
      <xdr:colOff>140674</xdr:colOff>
      <xdr:row>12</xdr:row>
      <xdr:rowOff>44824</xdr:rowOff>
    </xdr:from>
    <xdr:to>
      <xdr:col>15</xdr:col>
      <xdr:colOff>2739</xdr:colOff>
      <xdr:row>12</xdr:row>
      <xdr:rowOff>840441</xdr:rowOff>
    </xdr:to>
    <xdr:pic>
      <xdr:nvPicPr>
        <xdr:cNvPr id="45" name="Grafik 44">
          <a:extLst>
            <a:ext uri="{FF2B5EF4-FFF2-40B4-BE49-F238E27FC236}">
              <a16:creationId xmlns:a16="http://schemas.microsoft.com/office/drawing/2014/main" id="{78BDF4AD-1680-4E28-999B-5EBF6195A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0748292" y="2431677"/>
          <a:ext cx="1195565" cy="795617"/>
        </a:xfrm>
        <a:prstGeom prst="rect">
          <a:avLst/>
        </a:prstGeom>
      </xdr:spPr>
    </xdr:pic>
    <xdr:clientData/>
  </xdr:twoCellAnchor>
  <xdr:twoCellAnchor editAs="oneCell">
    <xdr:from>
      <xdr:col>23</xdr:col>
      <xdr:colOff>272143</xdr:colOff>
      <xdr:row>12</xdr:row>
      <xdr:rowOff>108858</xdr:rowOff>
    </xdr:from>
    <xdr:to>
      <xdr:col>23</xdr:col>
      <xdr:colOff>1195169</xdr:colOff>
      <xdr:row>12</xdr:row>
      <xdr:rowOff>816430</xdr:rowOff>
    </xdr:to>
    <xdr:pic>
      <xdr:nvPicPr>
        <xdr:cNvPr id="33" name="Grafik 32">
          <a:extLst>
            <a:ext uri="{FF2B5EF4-FFF2-40B4-BE49-F238E27FC236}">
              <a16:creationId xmlns:a16="http://schemas.microsoft.com/office/drawing/2014/main" id="{5A697F06-4B31-47B7-AD55-C292FF6FD0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9854072" y="2694215"/>
          <a:ext cx="923026" cy="707572"/>
        </a:xfrm>
        <a:prstGeom prst="rect">
          <a:avLst/>
        </a:prstGeom>
      </xdr:spPr>
    </xdr:pic>
    <xdr:clientData/>
  </xdr:twoCellAnchor>
  <xdr:twoCellAnchor editAs="oneCell">
    <xdr:from>
      <xdr:col>22</xdr:col>
      <xdr:colOff>108312</xdr:colOff>
      <xdr:row>12</xdr:row>
      <xdr:rowOff>150223</xdr:rowOff>
    </xdr:from>
    <xdr:to>
      <xdr:col>22</xdr:col>
      <xdr:colOff>1211035</xdr:colOff>
      <xdr:row>12</xdr:row>
      <xdr:rowOff>789215</xdr:rowOff>
    </xdr:to>
    <xdr:pic>
      <xdr:nvPicPr>
        <xdr:cNvPr id="47" name="Grafik 46">
          <a:extLst>
            <a:ext uri="{FF2B5EF4-FFF2-40B4-BE49-F238E27FC236}">
              <a16:creationId xmlns:a16="http://schemas.microsoft.com/office/drawing/2014/main" id="{04AC7933-46F8-423D-9EE6-54363611AA9B}"/>
            </a:ext>
          </a:extLst>
        </xdr:cNvPr>
        <xdr:cNvPicPr/>
      </xdr:nvPicPr>
      <xdr:blipFill>
        <a:blip xmlns:r="http://schemas.openxmlformats.org/officeDocument/2006/relationships" r:embed="rId22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ackgroundRemoval t="4789" b="94085" l="3543" r="93307">
                      <a14:foregroundMark x1="6693" y1="94085" x2="6693" y2="94085"/>
                      <a14:foregroundMark x1="5118" y1="89014" x2="5118" y2="89014"/>
                      <a14:foregroundMark x1="9449" y1="37746" x2="9449" y2="37746"/>
                      <a14:foregroundMark x1="11417" y1="4789" x2="11417" y2="4789"/>
                      <a14:foregroundMark x1="26378" y1="84507" x2="26378" y2="84507"/>
                      <a14:foregroundMark x1="50394" y1="87606" x2="50394" y2="87606"/>
                      <a14:foregroundMark x1="67323" y1="87887" x2="67323" y2="87887"/>
                      <a14:foregroundMark x1="87795" y1="82817" x2="65354" y2="87606"/>
                      <a14:foregroundMark x1="65354" y1="87606" x2="17717" y2="86761"/>
                      <a14:foregroundMark x1="85433" y1="86761" x2="45276" y2="90704"/>
                      <a14:foregroundMark x1="14485" y1="88226" x2="13780" y2="88169"/>
                      <a14:foregroundMark x1="45276" y1="90704" x2="17063" y2="88434"/>
                      <a14:foregroundMark x1="90157" y1="82535" x2="85433" y2="71268"/>
                      <a14:foregroundMark x1="92913" y1="80000" x2="84252" y2="73239"/>
                      <a14:foregroundMark x1="4331" y1="90423" x2="3937" y2="53521"/>
                      <a14:foregroundMark x1="3937" y1="53521" x2="10630" y2="8451"/>
                      <a14:foregroundMark x1="10630" y1="8451" x2="12944" y2="55637"/>
                      <a14:foregroundMark x1="85827" y1="89577" x2="23228" y2="89014"/>
                      <a14:foregroundMark x1="85827" y1="90704" x2="72047" y2="90423"/>
                      <a14:foregroundMark x1="93307" y1="79437" x2="86220" y2="70704"/>
                      <a14:foregroundMark x1="39370" y1="90141" x2="19291" y2="89577"/>
                      <a14:foregroundMark x1="37008" y1="90704" x2="19205" y2="89144"/>
                      <a14:backgroundMark x1="14961" y1="89296" x2="14961" y2="88169"/>
                      <a14:backgroundMark x1="14567" y1="87606" x2="14173" y2="88169"/>
                      <a14:backgroundMark x1="21654" y1="57746" x2="14173" y2="61408"/>
                      <a14:backgroundMark x1="12598" y1="56056" x2="15748" y2="55775"/>
                      <a14:backgroundMark x1="29134" y1="58028" x2="69685" y2="58310"/>
                      <a14:backgroundMark x1="69685" y1="58310" x2="77559" y2="5154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5400000">
          <a:off x="28670249" y="2503714"/>
          <a:ext cx="638992" cy="1102723"/>
        </a:xfrm>
        <a:prstGeom prst="rect">
          <a:avLst/>
        </a:prstGeom>
      </xdr:spPr>
    </xdr:pic>
    <xdr:clientData/>
  </xdr:twoCellAnchor>
  <xdr:twoCellAnchor editAs="oneCell">
    <xdr:from>
      <xdr:col>21</xdr:col>
      <xdr:colOff>54429</xdr:colOff>
      <xdr:row>12</xdr:row>
      <xdr:rowOff>95249</xdr:rowOff>
    </xdr:from>
    <xdr:to>
      <xdr:col>22</xdr:col>
      <xdr:colOff>104</xdr:colOff>
      <xdr:row>12</xdr:row>
      <xdr:rowOff>748392</xdr:rowOff>
    </xdr:to>
    <xdr:pic>
      <xdr:nvPicPr>
        <xdr:cNvPr id="34" name="Grafik 33">
          <a:extLst>
            <a:ext uri="{FF2B5EF4-FFF2-40B4-BE49-F238E27FC236}">
              <a16:creationId xmlns:a16="http://schemas.microsoft.com/office/drawing/2014/main" id="{B4897F9E-777F-8111-112E-3376237E47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7336" t="17857" r="12340" b="9244"/>
        <a:stretch/>
      </xdr:blipFill>
      <xdr:spPr bwMode="auto">
        <a:xfrm>
          <a:off x="29037643" y="2680606"/>
          <a:ext cx="1192584" cy="653143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20</xdr:col>
      <xdr:colOff>54430</xdr:colOff>
      <xdr:row>12</xdr:row>
      <xdr:rowOff>142139</xdr:rowOff>
    </xdr:from>
    <xdr:to>
      <xdr:col>20</xdr:col>
      <xdr:colOff>1183999</xdr:colOff>
      <xdr:row>12</xdr:row>
      <xdr:rowOff>762000</xdr:rowOff>
    </xdr:to>
    <xdr:pic>
      <xdr:nvPicPr>
        <xdr:cNvPr id="38" name="Grafik 37">
          <a:extLst>
            <a:ext uri="{FF2B5EF4-FFF2-40B4-BE49-F238E27FC236}">
              <a16:creationId xmlns:a16="http://schemas.microsoft.com/office/drawing/2014/main" id="{2B62351C-FE66-BF1D-30D4-4BA9C1B021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7744966" y="2727496"/>
          <a:ext cx="1129569" cy="619861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33</xdr:row>
      <xdr:rowOff>161924</xdr:rowOff>
    </xdr:from>
    <xdr:to>
      <xdr:col>2</xdr:col>
      <xdr:colOff>17835</xdr:colOff>
      <xdr:row>39</xdr:row>
      <xdr:rowOff>66675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9150" y="9877424"/>
          <a:ext cx="17835" cy="1047751"/>
        </a:xfrm>
        <a:prstGeom prst="rect">
          <a:avLst/>
        </a:prstGeom>
      </xdr:spPr>
    </xdr:pic>
    <xdr:clientData/>
  </xdr:twoCellAnchor>
  <xdr:twoCellAnchor editAs="oneCell">
    <xdr:from>
      <xdr:col>21</xdr:col>
      <xdr:colOff>0</xdr:colOff>
      <xdr:row>11</xdr:row>
      <xdr:rowOff>81243</xdr:rowOff>
    </xdr:from>
    <xdr:to>
      <xdr:col>21</xdr:col>
      <xdr:colOff>0</xdr:colOff>
      <xdr:row>11</xdr:row>
      <xdr:rowOff>188281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8882" y="1157568"/>
          <a:ext cx="3375" cy="107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21</xdr:col>
      <xdr:colOff>0</xdr:colOff>
      <xdr:row>11</xdr:row>
      <xdr:rowOff>121584</xdr:rowOff>
    </xdr:from>
    <xdr:to>
      <xdr:col>21</xdr:col>
      <xdr:colOff>0</xdr:colOff>
      <xdr:row>12</xdr:row>
      <xdr:rowOff>3384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04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21</xdr:col>
      <xdr:colOff>0</xdr:colOff>
      <xdr:row>11</xdr:row>
      <xdr:rowOff>138953</xdr:rowOff>
    </xdr:from>
    <xdr:to>
      <xdr:col>21</xdr:col>
      <xdr:colOff>0</xdr:colOff>
      <xdr:row>11</xdr:row>
      <xdr:rowOff>188841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3593" y="1215278"/>
          <a:ext cx="4337" cy="49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230281</xdr:colOff>
      <xdr:row>11</xdr:row>
      <xdr:rowOff>101974</xdr:rowOff>
    </xdr:from>
    <xdr:to>
      <xdr:col>11</xdr:col>
      <xdr:colOff>230281</xdr:colOff>
      <xdr:row>11</xdr:row>
      <xdr:rowOff>187926</xdr:rowOff>
    </xdr:to>
    <xdr:pic>
      <xdr:nvPicPr>
        <xdr:cNvPr id="6" name="Grafik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97206" y="1178299"/>
          <a:ext cx="0" cy="859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13</xdr:col>
      <xdr:colOff>268381</xdr:colOff>
      <xdr:row>11</xdr:row>
      <xdr:rowOff>90768</xdr:rowOff>
    </xdr:from>
    <xdr:to>
      <xdr:col>13</xdr:col>
      <xdr:colOff>268381</xdr:colOff>
      <xdr:row>11</xdr:row>
      <xdr:rowOff>186245</xdr:rowOff>
    </xdr:to>
    <xdr:pic>
      <xdr:nvPicPr>
        <xdr:cNvPr id="7" name="Grafik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83081" y="1167093"/>
          <a:ext cx="0" cy="954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21</xdr:col>
      <xdr:colOff>0</xdr:colOff>
      <xdr:row>11</xdr:row>
      <xdr:rowOff>69948</xdr:rowOff>
    </xdr:from>
    <xdr:to>
      <xdr:col>21</xdr:col>
      <xdr:colOff>0</xdr:colOff>
      <xdr:row>11</xdr:row>
      <xdr:rowOff>185879</xdr:rowOff>
    </xdr:to>
    <xdr:pic>
      <xdr:nvPicPr>
        <xdr:cNvPr id="8" name="Grafik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960378" y="1146273"/>
          <a:ext cx="3312" cy="115931"/>
        </a:xfrm>
        <a:prstGeom prst="rect">
          <a:avLst/>
        </a:prstGeom>
      </xdr:spPr>
    </xdr:pic>
    <xdr:clientData/>
  </xdr:twoCellAnchor>
  <xdr:twoCellAnchor editAs="oneCell">
    <xdr:from>
      <xdr:col>14</xdr:col>
      <xdr:colOff>371475</xdr:colOff>
      <xdr:row>11</xdr:row>
      <xdr:rowOff>76200</xdr:rowOff>
    </xdr:from>
    <xdr:to>
      <xdr:col>14</xdr:col>
      <xdr:colOff>371475</xdr:colOff>
      <xdr:row>12</xdr:row>
      <xdr:rowOff>2483</xdr:rowOff>
    </xdr:to>
    <xdr:pic>
      <xdr:nvPicPr>
        <xdr:cNvPr id="9" name="Grafik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10150" y="1152525"/>
          <a:ext cx="466725" cy="745433"/>
        </a:xfrm>
        <a:prstGeom prst="rect">
          <a:avLst/>
        </a:prstGeom>
      </xdr:spPr>
    </xdr:pic>
    <xdr:clientData/>
  </xdr:twoCellAnchor>
  <xdr:twoCellAnchor editAs="oneCell">
    <xdr:from>
      <xdr:col>2</xdr:col>
      <xdr:colOff>219075</xdr:colOff>
      <xdr:row>11</xdr:row>
      <xdr:rowOff>38100</xdr:rowOff>
    </xdr:from>
    <xdr:to>
      <xdr:col>2</xdr:col>
      <xdr:colOff>996095</xdr:colOff>
      <xdr:row>11</xdr:row>
      <xdr:rowOff>838200</xdr:rowOff>
    </xdr:to>
    <xdr:pic>
      <xdr:nvPicPr>
        <xdr:cNvPr id="13" name="Grafik 12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266950" y="1114425"/>
          <a:ext cx="777020" cy="800100"/>
        </a:xfrm>
        <a:prstGeom prst="rect">
          <a:avLst/>
        </a:prstGeom>
      </xdr:spPr>
    </xdr:pic>
    <xdr:clientData/>
  </xdr:twoCellAnchor>
  <xdr:twoCellAnchor editAs="oneCell">
    <xdr:from>
      <xdr:col>11</xdr:col>
      <xdr:colOff>63719</xdr:colOff>
      <xdr:row>11</xdr:row>
      <xdr:rowOff>98206</xdr:rowOff>
    </xdr:from>
    <xdr:to>
      <xdr:col>11</xdr:col>
      <xdr:colOff>1117837</xdr:colOff>
      <xdr:row>11</xdr:row>
      <xdr:rowOff>818206</xdr:rowOff>
    </xdr:to>
    <xdr:pic>
      <xdr:nvPicPr>
        <xdr:cNvPr id="16" name="Grafik 15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4147581" y="2318516"/>
          <a:ext cx="1054118" cy="720000"/>
        </a:xfrm>
        <a:prstGeom prst="rect">
          <a:avLst/>
        </a:prstGeom>
      </xdr:spPr>
    </xdr:pic>
    <xdr:clientData/>
  </xdr:twoCellAnchor>
  <xdr:twoCellAnchor editAs="oneCell">
    <xdr:from>
      <xdr:col>14</xdr:col>
      <xdr:colOff>161925</xdr:colOff>
      <xdr:row>11</xdr:row>
      <xdr:rowOff>76200</xdr:rowOff>
    </xdr:from>
    <xdr:to>
      <xdr:col>14</xdr:col>
      <xdr:colOff>1037481</xdr:colOff>
      <xdr:row>11</xdr:row>
      <xdr:rowOff>796200</xdr:rowOff>
    </xdr:to>
    <xdr:pic>
      <xdr:nvPicPr>
        <xdr:cNvPr id="17" name="Grafik 16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029325" y="1152525"/>
          <a:ext cx="875556" cy="720000"/>
        </a:xfrm>
        <a:prstGeom prst="rect">
          <a:avLst/>
        </a:prstGeom>
      </xdr:spPr>
    </xdr:pic>
    <xdr:clientData/>
  </xdr:twoCellAnchor>
  <xdr:twoCellAnchor editAs="oneCell">
    <xdr:from>
      <xdr:col>13</xdr:col>
      <xdr:colOff>235218</xdr:colOff>
      <xdr:row>11</xdr:row>
      <xdr:rowOff>45890</xdr:rowOff>
    </xdr:from>
    <xdr:to>
      <xdr:col>13</xdr:col>
      <xdr:colOff>1044843</xdr:colOff>
      <xdr:row>11</xdr:row>
      <xdr:rowOff>860769</xdr:rowOff>
    </xdr:to>
    <xdr:pic>
      <xdr:nvPicPr>
        <xdr:cNvPr id="18" name="Grafik 17">
          <a:extLst>
            <a:ext uri="{FF2B5EF4-FFF2-40B4-BE49-F238E27FC236}">
              <a16:creationId xmlns:a16="http://schemas.microsoft.com/office/drawing/2014/main" id="{00000000-0008-0000-04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5567184" y="2266200"/>
          <a:ext cx="809625" cy="814879"/>
        </a:xfrm>
        <a:prstGeom prst="rect">
          <a:avLst/>
        </a:prstGeom>
      </xdr:spPr>
    </xdr:pic>
    <xdr:clientData/>
  </xdr:twoCellAnchor>
  <xdr:oneCellAnchor>
    <xdr:from>
      <xdr:col>20</xdr:col>
      <xdr:colOff>371475</xdr:colOff>
      <xdr:row>13</xdr:row>
      <xdr:rowOff>76200</xdr:rowOff>
    </xdr:from>
    <xdr:ext cx="0" cy="802583"/>
    <xdr:pic>
      <xdr:nvPicPr>
        <xdr:cNvPr id="19" name="Grafik 18">
          <a:extLst>
            <a:ext uri="{FF2B5EF4-FFF2-40B4-BE49-F238E27FC236}">
              <a16:creationId xmlns:a16="http://schemas.microsoft.com/office/drawing/2014/main" id="{00000000-0008-0000-04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20</xdr:col>
      <xdr:colOff>371475</xdr:colOff>
      <xdr:row>14</xdr:row>
      <xdr:rowOff>76200</xdr:rowOff>
    </xdr:from>
    <xdr:ext cx="0" cy="802583"/>
    <xdr:pic>
      <xdr:nvPicPr>
        <xdr:cNvPr id="20" name="Grafik 19"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20</xdr:col>
      <xdr:colOff>371475</xdr:colOff>
      <xdr:row>15</xdr:row>
      <xdr:rowOff>76200</xdr:rowOff>
    </xdr:from>
    <xdr:ext cx="0" cy="802583"/>
    <xdr:pic>
      <xdr:nvPicPr>
        <xdr:cNvPr id="21" name="Grafik 20">
          <a:extLst>
            <a:ext uri="{FF2B5EF4-FFF2-40B4-BE49-F238E27FC236}">
              <a16:creationId xmlns:a16="http://schemas.microsoft.com/office/drawing/2014/main" id="{00000000-0008-0000-04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20</xdr:col>
      <xdr:colOff>371475</xdr:colOff>
      <xdr:row>16</xdr:row>
      <xdr:rowOff>76200</xdr:rowOff>
    </xdr:from>
    <xdr:ext cx="0" cy="802583"/>
    <xdr:pic>
      <xdr:nvPicPr>
        <xdr:cNvPr id="22" name="Grafik 21">
          <a:extLst>
            <a:ext uri="{FF2B5EF4-FFF2-40B4-BE49-F238E27FC236}">
              <a16:creationId xmlns:a16="http://schemas.microsoft.com/office/drawing/2014/main" id="{00000000-0008-0000-04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20</xdr:col>
      <xdr:colOff>371475</xdr:colOff>
      <xdr:row>17</xdr:row>
      <xdr:rowOff>76200</xdr:rowOff>
    </xdr:from>
    <xdr:ext cx="0" cy="802583"/>
    <xdr:pic>
      <xdr:nvPicPr>
        <xdr:cNvPr id="23" name="Grafik 22">
          <a:extLst>
            <a:ext uri="{FF2B5EF4-FFF2-40B4-BE49-F238E27FC236}">
              <a16:creationId xmlns:a16="http://schemas.microsoft.com/office/drawing/2014/main" id="{00000000-0008-0000-04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20</xdr:col>
      <xdr:colOff>371475</xdr:colOff>
      <xdr:row>18</xdr:row>
      <xdr:rowOff>76200</xdr:rowOff>
    </xdr:from>
    <xdr:ext cx="0" cy="802583"/>
    <xdr:pic>
      <xdr:nvPicPr>
        <xdr:cNvPr id="24" name="Grafik 23">
          <a:extLst>
            <a:ext uri="{FF2B5EF4-FFF2-40B4-BE49-F238E27FC236}">
              <a16:creationId xmlns:a16="http://schemas.microsoft.com/office/drawing/2014/main" id="{00000000-0008-0000-04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20</xdr:col>
      <xdr:colOff>371475</xdr:colOff>
      <xdr:row>19</xdr:row>
      <xdr:rowOff>76200</xdr:rowOff>
    </xdr:from>
    <xdr:ext cx="0" cy="802583"/>
    <xdr:pic>
      <xdr:nvPicPr>
        <xdr:cNvPr id="25" name="Grafik 24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20</xdr:col>
      <xdr:colOff>371475</xdr:colOff>
      <xdr:row>20</xdr:row>
      <xdr:rowOff>76200</xdr:rowOff>
    </xdr:from>
    <xdr:ext cx="0" cy="802583"/>
    <xdr:pic>
      <xdr:nvPicPr>
        <xdr:cNvPr id="26" name="Grafik 25">
          <a:extLst>
            <a:ext uri="{FF2B5EF4-FFF2-40B4-BE49-F238E27FC236}">
              <a16:creationId xmlns:a16="http://schemas.microsoft.com/office/drawing/2014/main" id="{00000000-0008-0000-04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20</xdr:col>
      <xdr:colOff>371475</xdr:colOff>
      <xdr:row>21</xdr:row>
      <xdr:rowOff>76200</xdr:rowOff>
    </xdr:from>
    <xdr:ext cx="0" cy="802583"/>
    <xdr:pic>
      <xdr:nvPicPr>
        <xdr:cNvPr id="27" name="Grafik 26">
          <a:extLst>
            <a:ext uri="{FF2B5EF4-FFF2-40B4-BE49-F238E27FC236}">
              <a16:creationId xmlns:a16="http://schemas.microsoft.com/office/drawing/2014/main" id="{00000000-0008-0000-04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20</xdr:col>
      <xdr:colOff>371475</xdr:colOff>
      <xdr:row>22</xdr:row>
      <xdr:rowOff>76200</xdr:rowOff>
    </xdr:from>
    <xdr:ext cx="0" cy="802583"/>
    <xdr:pic>
      <xdr:nvPicPr>
        <xdr:cNvPr id="28" name="Grafik 27">
          <a:extLst>
            <a:ext uri="{FF2B5EF4-FFF2-40B4-BE49-F238E27FC236}">
              <a16:creationId xmlns:a16="http://schemas.microsoft.com/office/drawing/2014/main" id="{00000000-0008-0000-04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20</xdr:col>
      <xdr:colOff>371475</xdr:colOff>
      <xdr:row>23</xdr:row>
      <xdr:rowOff>76200</xdr:rowOff>
    </xdr:from>
    <xdr:ext cx="0" cy="802583"/>
    <xdr:pic>
      <xdr:nvPicPr>
        <xdr:cNvPr id="29" name="Grafik 28">
          <a:extLst>
            <a:ext uri="{FF2B5EF4-FFF2-40B4-BE49-F238E27FC236}">
              <a16:creationId xmlns:a16="http://schemas.microsoft.com/office/drawing/2014/main" id="{00000000-0008-0000-04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twoCellAnchor editAs="oneCell">
    <xdr:from>
      <xdr:col>1</xdr:col>
      <xdr:colOff>142875</xdr:colOff>
      <xdr:row>0</xdr:row>
      <xdr:rowOff>180974</xdr:rowOff>
    </xdr:from>
    <xdr:to>
      <xdr:col>2</xdr:col>
      <xdr:colOff>470432</xdr:colOff>
      <xdr:row>3</xdr:row>
      <xdr:rowOff>133349</xdr:rowOff>
    </xdr:to>
    <xdr:pic>
      <xdr:nvPicPr>
        <xdr:cNvPr id="31" name="Grafik 30">
          <a:extLst>
            <a:ext uri="{FF2B5EF4-FFF2-40B4-BE49-F238E27FC236}">
              <a16:creationId xmlns:a16="http://schemas.microsoft.com/office/drawing/2014/main" id="{00000000-0008-0000-04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190750" y="371474"/>
          <a:ext cx="2375432" cy="523875"/>
        </a:xfrm>
        <a:prstGeom prst="rect">
          <a:avLst/>
        </a:prstGeom>
      </xdr:spPr>
    </xdr:pic>
    <xdr:clientData/>
  </xdr:twoCellAnchor>
  <xdr:twoCellAnchor editAs="oneCell">
    <xdr:from>
      <xdr:col>21</xdr:col>
      <xdr:colOff>0</xdr:colOff>
      <xdr:row>11</xdr:row>
      <xdr:rowOff>121584</xdr:rowOff>
    </xdr:from>
    <xdr:to>
      <xdr:col>21</xdr:col>
      <xdr:colOff>0</xdr:colOff>
      <xdr:row>11</xdr:row>
      <xdr:rowOff>193884</xdr:rowOff>
    </xdr:to>
    <xdr:pic>
      <xdr:nvPicPr>
        <xdr:cNvPr id="32" name="Grafik 31">
          <a:extLst>
            <a:ext uri="{FF2B5EF4-FFF2-40B4-BE49-F238E27FC236}">
              <a16:creationId xmlns:a16="http://schemas.microsoft.com/office/drawing/2014/main" id="{00000000-0008-0000-04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21504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28575</xdr:colOff>
      <xdr:row>0</xdr:row>
      <xdr:rowOff>142876</xdr:rowOff>
    </xdr:from>
    <xdr:to>
      <xdr:col>1</xdr:col>
      <xdr:colOff>57655</xdr:colOff>
      <xdr:row>3</xdr:row>
      <xdr:rowOff>180976</xdr:rowOff>
    </xdr:to>
    <xdr:pic>
      <xdr:nvPicPr>
        <xdr:cNvPr id="33" name="Grafik 32">
          <a:extLst>
            <a:ext uri="{FF2B5EF4-FFF2-40B4-BE49-F238E27FC236}">
              <a16:creationId xmlns:a16="http://schemas.microsoft.com/office/drawing/2014/main" id="{00000000-0008-0000-04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8575" y="333376"/>
          <a:ext cx="2076955" cy="609600"/>
        </a:xfrm>
        <a:prstGeom prst="rect">
          <a:avLst/>
        </a:prstGeom>
      </xdr:spPr>
    </xdr:pic>
    <xdr:clientData/>
  </xdr:twoCellAnchor>
  <xdr:oneCellAnchor>
    <xdr:from>
      <xdr:col>27</xdr:col>
      <xdr:colOff>0</xdr:colOff>
      <xdr:row>11</xdr:row>
      <xdr:rowOff>76200</xdr:rowOff>
    </xdr:from>
    <xdr:ext cx="0" cy="802583"/>
    <xdr:pic>
      <xdr:nvPicPr>
        <xdr:cNvPr id="30" name="Grafik 29">
          <a:extLst>
            <a:ext uri="{FF2B5EF4-FFF2-40B4-BE49-F238E27FC236}">
              <a16:creationId xmlns:a16="http://schemas.microsoft.com/office/drawing/2014/main" id="{F5BE79EB-9C8F-4109-8F6F-DE90267ECC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229552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13</xdr:row>
      <xdr:rowOff>76200</xdr:rowOff>
    </xdr:from>
    <xdr:ext cx="0" cy="802583"/>
    <xdr:pic>
      <xdr:nvPicPr>
        <xdr:cNvPr id="35" name="Grafik 34">
          <a:extLst>
            <a:ext uri="{FF2B5EF4-FFF2-40B4-BE49-F238E27FC236}">
              <a16:creationId xmlns:a16="http://schemas.microsoft.com/office/drawing/2014/main" id="{D9D4A79A-6E40-4C2E-B19C-8E2CDBCF9B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336232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14</xdr:row>
      <xdr:rowOff>76200</xdr:rowOff>
    </xdr:from>
    <xdr:ext cx="0" cy="802583"/>
    <xdr:pic>
      <xdr:nvPicPr>
        <xdr:cNvPr id="36" name="Grafik 35">
          <a:extLst>
            <a:ext uri="{FF2B5EF4-FFF2-40B4-BE49-F238E27FC236}">
              <a16:creationId xmlns:a16="http://schemas.microsoft.com/office/drawing/2014/main" id="{DB6D8504-BE42-4E16-9654-CDF9131E49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380047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15</xdr:row>
      <xdr:rowOff>76200</xdr:rowOff>
    </xdr:from>
    <xdr:ext cx="0" cy="802583"/>
    <xdr:pic>
      <xdr:nvPicPr>
        <xdr:cNvPr id="37" name="Grafik 36">
          <a:extLst>
            <a:ext uri="{FF2B5EF4-FFF2-40B4-BE49-F238E27FC236}">
              <a16:creationId xmlns:a16="http://schemas.microsoft.com/office/drawing/2014/main" id="{3E8AEED0-E5FC-4DA0-B0C2-A830613872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423862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16</xdr:row>
      <xdr:rowOff>76200</xdr:rowOff>
    </xdr:from>
    <xdr:ext cx="0" cy="802583"/>
    <xdr:pic>
      <xdr:nvPicPr>
        <xdr:cNvPr id="38" name="Grafik 37">
          <a:extLst>
            <a:ext uri="{FF2B5EF4-FFF2-40B4-BE49-F238E27FC236}">
              <a16:creationId xmlns:a16="http://schemas.microsoft.com/office/drawing/2014/main" id="{1BCB1284-F1ED-4F27-850B-0544089693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467677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17</xdr:row>
      <xdr:rowOff>76200</xdr:rowOff>
    </xdr:from>
    <xdr:ext cx="0" cy="802583"/>
    <xdr:pic>
      <xdr:nvPicPr>
        <xdr:cNvPr id="39" name="Grafik 38">
          <a:extLst>
            <a:ext uri="{FF2B5EF4-FFF2-40B4-BE49-F238E27FC236}">
              <a16:creationId xmlns:a16="http://schemas.microsoft.com/office/drawing/2014/main" id="{83B27B9A-6594-4A8B-9755-EF1654DEDF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511492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18</xdr:row>
      <xdr:rowOff>76200</xdr:rowOff>
    </xdr:from>
    <xdr:ext cx="0" cy="802583"/>
    <xdr:pic>
      <xdr:nvPicPr>
        <xdr:cNvPr id="40" name="Grafik 39">
          <a:extLst>
            <a:ext uri="{FF2B5EF4-FFF2-40B4-BE49-F238E27FC236}">
              <a16:creationId xmlns:a16="http://schemas.microsoft.com/office/drawing/2014/main" id="{EBFA61C3-C07C-457E-8540-A7DD11E0E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555307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19</xdr:row>
      <xdr:rowOff>76200</xdr:rowOff>
    </xdr:from>
    <xdr:ext cx="0" cy="802583"/>
    <xdr:pic>
      <xdr:nvPicPr>
        <xdr:cNvPr id="41" name="Grafik 40">
          <a:extLst>
            <a:ext uri="{FF2B5EF4-FFF2-40B4-BE49-F238E27FC236}">
              <a16:creationId xmlns:a16="http://schemas.microsoft.com/office/drawing/2014/main" id="{021D1933-7B4B-404E-A3DB-3DD54A6B46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599122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20</xdr:row>
      <xdr:rowOff>76200</xdr:rowOff>
    </xdr:from>
    <xdr:ext cx="0" cy="802583"/>
    <xdr:pic>
      <xdr:nvPicPr>
        <xdr:cNvPr id="42" name="Grafik 41">
          <a:extLst>
            <a:ext uri="{FF2B5EF4-FFF2-40B4-BE49-F238E27FC236}">
              <a16:creationId xmlns:a16="http://schemas.microsoft.com/office/drawing/2014/main" id="{C0E8C666-9D93-4520-A8A5-056656587E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642937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21</xdr:row>
      <xdr:rowOff>76200</xdr:rowOff>
    </xdr:from>
    <xdr:ext cx="0" cy="802583"/>
    <xdr:pic>
      <xdr:nvPicPr>
        <xdr:cNvPr id="43" name="Grafik 42">
          <a:extLst>
            <a:ext uri="{FF2B5EF4-FFF2-40B4-BE49-F238E27FC236}">
              <a16:creationId xmlns:a16="http://schemas.microsoft.com/office/drawing/2014/main" id="{D2F21732-477D-4EC7-9DBF-2AF2137E67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686752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22</xdr:row>
      <xdr:rowOff>76200</xdr:rowOff>
    </xdr:from>
    <xdr:ext cx="0" cy="802583"/>
    <xdr:pic>
      <xdr:nvPicPr>
        <xdr:cNvPr id="44" name="Grafik 43">
          <a:extLst>
            <a:ext uri="{FF2B5EF4-FFF2-40B4-BE49-F238E27FC236}">
              <a16:creationId xmlns:a16="http://schemas.microsoft.com/office/drawing/2014/main" id="{BE2CB403-36E5-450C-8873-B58C93F933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730567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23</xdr:row>
      <xdr:rowOff>76200</xdr:rowOff>
    </xdr:from>
    <xdr:ext cx="0" cy="802583"/>
    <xdr:pic>
      <xdr:nvPicPr>
        <xdr:cNvPr id="45" name="Grafik 44">
          <a:extLst>
            <a:ext uri="{FF2B5EF4-FFF2-40B4-BE49-F238E27FC236}">
              <a16:creationId xmlns:a16="http://schemas.microsoft.com/office/drawing/2014/main" id="{2A14F5E4-8C77-4E24-BB38-7256BBC98E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774382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11</xdr:row>
      <xdr:rowOff>76200</xdr:rowOff>
    </xdr:from>
    <xdr:ext cx="0" cy="802583"/>
    <xdr:pic>
      <xdr:nvPicPr>
        <xdr:cNvPr id="46" name="Grafik 45">
          <a:extLst>
            <a:ext uri="{FF2B5EF4-FFF2-40B4-BE49-F238E27FC236}">
              <a16:creationId xmlns:a16="http://schemas.microsoft.com/office/drawing/2014/main" id="{04565D8E-21DD-44EB-9265-7D443FD748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229552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13</xdr:row>
      <xdr:rowOff>76200</xdr:rowOff>
    </xdr:from>
    <xdr:ext cx="0" cy="802583"/>
    <xdr:pic>
      <xdr:nvPicPr>
        <xdr:cNvPr id="48" name="Grafik 47">
          <a:extLst>
            <a:ext uri="{FF2B5EF4-FFF2-40B4-BE49-F238E27FC236}">
              <a16:creationId xmlns:a16="http://schemas.microsoft.com/office/drawing/2014/main" id="{019DA18B-5B91-40D4-8E57-54F0255E9B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336232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14</xdr:row>
      <xdr:rowOff>76200</xdr:rowOff>
    </xdr:from>
    <xdr:ext cx="0" cy="802583"/>
    <xdr:pic>
      <xdr:nvPicPr>
        <xdr:cNvPr id="49" name="Grafik 48">
          <a:extLst>
            <a:ext uri="{FF2B5EF4-FFF2-40B4-BE49-F238E27FC236}">
              <a16:creationId xmlns:a16="http://schemas.microsoft.com/office/drawing/2014/main" id="{205D75E3-72A5-4D50-8041-6839ACD9AC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380047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15</xdr:row>
      <xdr:rowOff>76200</xdr:rowOff>
    </xdr:from>
    <xdr:ext cx="0" cy="802583"/>
    <xdr:pic>
      <xdr:nvPicPr>
        <xdr:cNvPr id="50" name="Grafik 49">
          <a:extLst>
            <a:ext uri="{FF2B5EF4-FFF2-40B4-BE49-F238E27FC236}">
              <a16:creationId xmlns:a16="http://schemas.microsoft.com/office/drawing/2014/main" id="{3C21C8B2-D2EA-47A8-88FD-B79FEFFFE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423862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16</xdr:row>
      <xdr:rowOff>76200</xdr:rowOff>
    </xdr:from>
    <xdr:ext cx="0" cy="802583"/>
    <xdr:pic>
      <xdr:nvPicPr>
        <xdr:cNvPr id="51" name="Grafik 50">
          <a:extLst>
            <a:ext uri="{FF2B5EF4-FFF2-40B4-BE49-F238E27FC236}">
              <a16:creationId xmlns:a16="http://schemas.microsoft.com/office/drawing/2014/main" id="{89792804-116F-40B1-A202-DDEDEDC615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467677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17</xdr:row>
      <xdr:rowOff>76200</xdr:rowOff>
    </xdr:from>
    <xdr:ext cx="0" cy="802583"/>
    <xdr:pic>
      <xdr:nvPicPr>
        <xdr:cNvPr id="52" name="Grafik 51">
          <a:extLst>
            <a:ext uri="{FF2B5EF4-FFF2-40B4-BE49-F238E27FC236}">
              <a16:creationId xmlns:a16="http://schemas.microsoft.com/office/drawing/2014/main" id="{7271864D-0F34-4C47-A5D8-E6C67A2B9A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511492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18</xdr:row>
      <xdr:rowOff>76200</xdr:rowOff>
    </xdr:from>
    <xdr:ext cx="0" cy="802583"/>
    <xdr:pic>
      <xdr:nvPicPr>
        <xdr:cNvPr id="53" name="Grafik 52">
          <a:extLst>
            <a:ext uri="{FF2B5EF4-FFF2-40B4-BE49-F238E27FC236}">
              <a16:creationId xmlns:a16="http://schemas.microsoft.com/office/drawing/2014/main" id="{987065F5-AB25-4791-AA51-A3A535B12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555307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19</xdr:row>
      <xdr:rowOff>76200</xdr:rowOff>
    </xdr:from>
    <xdr:ext cx="0" cy="802583"/>
    <xdr:pic>
      <xdr:nvPicPr>
        <xdr:cNvPr id="54" name="Grafik 53">
          <a:extLst>
            <a:ext uri="{FF2B5EF4-FFF2-40B4-BE49-F238E27FC236}">
              <a16:creationId xmlns:a16="http://schemas.microsoft.com/office/drawing/2014/main" id="{9161FDE0-7EAE-467E-86EF-0E23E3300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599122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20</xdr:row>
      <xdr:rowOff>76200</xdr:rowOff>
    </xdr:from>
    <xdr:ext cx="0" cy="802583"/>
    <xdr:pic>
      <xdr:nvPicPr>
        <xdr:cNvPr id="55" name="Grafik 54">
          <a:extLst>
            <a:ext uri="{FF2B5EF4-FFF2-40B4-BE49-F238E27FC236}">
              <a16:creationId xmlns:a16="http://schemas.microsoft.com/office/drawing/2014/main" id="{B73DA21A-9586-4E4C-B730-98B8A031C9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642937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21</xdr:row>
      <xdr:rowOff>76200</xdr:rowOff>
    </xdr:from>
    <xdr:ext cx="0" cy="802583"/>
    <xdr:pic>
      <xdr:nvPicPr>
        <xdr:cNvPr id="56" name="Grafik 55">
          <a:extLst>
            <a:ext uri="{FF2B5EF4-FFF2-40B4-BE49-F238E27FC236}">
              <a16:creationId xmlns:a16="http://schemas.microsoft.com/office/drawing/2014/main" id="{BA62A250-7E0C-47AB-856F-2B4A6D9303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686752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22</xdr:row>
      <xdr:rowOff>76200</xdr:rowOff>
    </xdr:from>
    <xdr:ext cx="0" cy="802583"/>
    <xdr:pic>
      <xdr:nvPicPr>
        <xdr:cNvPr id="57" name="Grafik 56">
          <a:extLst>
            <a:ext uri="{FF2B5EF4-FFF2-40B4-BE49-F238E27FC236}">
              <a16:creationId xmlns:a16="http://schemas.microsoft.com/office/drawing/2014/main" id="{C112714F-BC30-4665-949C-AE2C7F617C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730567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23</xdr:row>
      <xdr:rowOff>76200</xdr:rowOff>
    </xdr:from>
    <xdr:ext cx="0" cy="802583"/>
    <xdr:pic>
      <xdr:nvPicPr>
        <xdr:cNvPr id="58" name="Grafik 57">
          <a:extLst>
            <a:ext uri="{FF2B5EF4-FFF2-40B4-BE49-F238E27FC236}">
              <a16:creationId xmlns:a16="http://schemas.microsoft.com/office/drawing/2014/main" id="{A09CA529-58E7-4D74-92F8-FBCD36B09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774382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11</xdr:row>
      <xdr:rowOff>76200</xdr:rowOff>
    </xdr:from>
    <xdr:ext cx="0" cy="802583"/>
    <xdr:pic>
      <xdr:nvPicPr>
        <xdr:cNvPr id="59" name="Grafik 58">
          <a:extLst>
            <a:ext uri="{FF2B5EF4-FFF2-40B4-BE49-F238E27FC236}">
              <a16:creationId xmlns:a16="http://schemas.microsoft.com/office/drawing/2014/main" id="{8621B4DD-4326-4DE9-A7D9-5742E51133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229552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13</xdr:row>
      <xdr:rowOff>76200</xdr:rowOff>
    </xdr:from>
    <xdr:ext cx="0" cy="802583"/>
    <xdr:pic>
      <xdr:nvPicPr>
        <xdr:cNvPr id="61" name="Grafik 60">
          <a:extLst>
            <a:ext uri="{FF2B5EF4-FFF2-40B4-BE49-F238E27FC236}">
              <a16:creationId xmlns:a16="http://schemas.microsoft.com/office/drawing/2014/main" id="{9F686550-3E6D-413C-947D-5961E0DBCE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336232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14</xdr:row>
      <xdr:rowOff>76200</xdr:rowOff>
    </xdr:from>
    <xdr:ext cx="0" cy="802583"/>
    <xdr:pic>
      <xdr:nvPicPr>
        <xdr:cNvPr id="62" name="Grafik 61">
          <a:extLst>
            <a:ext uri="{FF2B5EF4-FFF2-40B4-BE49-F238E27FC236}">
              <a16:creationId xmlns:a16="http://schemas.microsoft.com/office/drawing/2014/main" id="{3CE7039F-3274-4DEE-ACF0-BCC8E91E5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380047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15</xdr:row>
      <xdr:rowOff>76200</xdr:rowOff>
    </xdr:from>
    <xdr:ext cx="0" cy="802583"/>
    <xdr:pic>
      <xdr:nvPicPr>
        <xdr:cNvPr id="63" name="Grafik 62">
          <a:extLst>
            <a:ext uri="{FF2B5EF4-FFF2-40B4-BE49-F238E27FC236}">
              <a16:creationId xmlns:a16="http://schemas.microsoft.com/office/drawing/2014/main" id="{56B7A020-1A0C-40C9-AA35-48A3A496D5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423862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16</xdr:row>
      <xdr:rowOff>76200</xdr:rowOff>
    </xdr:from>
    <xdr:ext cx="0" cy="802583"/>
    <xdr:pic>
      <xdr:nvPicPr>
        <xdr:cNvPr id="64" name="Grafik 63">
          <a:extLst>
            <a:ext uri="{FF2B5EF4-FFF2-40B4-BE49-F238E27FC236}">
              <a16:creationId xmlns:a16="http://schemas.microsoft.com/office/drawing/2014/main" id="{E459A3B8-72B9-457C-A799-F2E7924B22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467677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17</xdr:row>
      <xdr:rowOff>76200</xdr:rowOff>
    </xdr:from>
    <xdr:ext cx="0" cy="802583"/>
    <xdr:pic>
      <xdr:nvPicPr>
        <xdr:cNvPr id="65" name="Grafik 64">
          <a:extLst>
            <a:ext uri="{FF2B5EF4-FFF2-40B4-BE49-F238E27FC236}">
              <a16:creationId xmlns:a16="http://schemas.microsoft.com/office/drawing/2014/main" id="{683864B2-250B-4CEE-8B8B-524E9049D9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511492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18</xdr:row>
      <xdr:rowOff>76200</xdr:rowOff>
    </xdr:from>
    <xdr:ext cx="0" cy="802583"/>
    <xdr:pic>
      <xdr:nvPicPr>
        <xdr:cNvPr id="66" name="Grafik 65">
          <a:extLst>
            <a:ext uri="{FF2B5EF4-FFF2-40B4-BE49-F238E27FC236}">
              <a16:creationId xmlns:a16="http://schemas.microsoft.com/office/drawing/2014/main" id="{94C93DDB-CFE7-45E0-82B5-2600754D3C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555307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19</xdr:row>
      <xdr:rowOff>76200</xdr:rowOff>
    </xdr:from>
    <xdr:ext cx="0" cy="802583"/>
    <xdr:pic>
      <xdr:nvPicPr>
        <xdr:cNvPr id="67" name="Grafik 66">
          <a:extLst>
            <a:ext uri="{FF2B5EF4-FFF2-40B4-BE49-F238E27FC236}">
              <a16:creationId xmlns:a16="http://schemas.microsoft.com/office/drawing/2014/main" id="{BE4BAC31-1012-4B62-B28B-091BE8AF8F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599122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20</xdr:row>
      <xdr:rowOff>76200</xdr:rowOff>
    </xdr:from>
    <xdr:ext cx="0" cy="802583"/>
    <xdr:pic>
      <xdr:nvPicPr>
        <xdr:cNvPr id="68" name="Grafik 67">
          <a:extLst>
            <a:ext uri="{FF2B5EF4-FFF2-40B4-BE49-F238E27FC236}">
              <a16:creationId xmlns:a16="http://schemas.microsoft.com/office/drawing/2014/main" id="{7892A722-2758-49B7-82BB-FC79121818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642937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21</xdr:row>
      <xdr:rowOff>76200</xdr:rowOff>
    </xdr:from>
    <xdr:ext cx="0" cy="802583"/>
    <xdr:pic>
      <xdr:nvPicPr>
        <xdr:cNvPr id="69" name="Grafik 68">
          <a:extLst>
            <a:ext uri="{FF2B5EF4-FFF2-40B4-BE49-F238E27FC236}">
              <a16:creationId xmlns:a16="http://schemas.microsoft.com/office/drawing/2014/main" id="{5FF50E68-413E-4006-893C-CEB8F783D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686752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22</xdr:row>
      <xdr:rowOff>76200</xdr:rowOff>
    </xdr:from>
    <xdr:ext cx="0" cy="802583"/>
    <xdr:pic>
      <xdr:nvPicPr>
        <xdr:cNvPr id="70" name="Grafik 69">
          <a:extLst>
            <a:ext uri="{FF2B5EF4-FFF2-40B4-BE49-F238E27FC236}">
              <a16:creationId xmlns:a16="http://schemas.microsoft.com/office/drawing/2014/main" id="{51BC82A1-146F-4402-AF49-644D0303F3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730567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23</xdr:row>
      <xdr:rowOff>76200</xdr:rowOff>
    </xdr:from>
    <xdr:ext cx="0" cy="802583"/>
    <xdr:pic>
      <xdr:nvPicPr>
        <xdr:cNvPr id="71" name="Grafik 70">
          <a:extLst>
            <a:ext uri="{FF2B5EF4-FFF2-40B4-BE49-F238E27FC236}">
              <a16:creationId xmlns:a16="http://schemas.microsoft.com/office/drawing/2014/main" id="{BFCE531E-07F2-41A1-AE08-0776700783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774382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11</xdr:row>
      <xdr:rowOff>76200</xdr:rowOff>
    </xdr:from>
    <xdr:ext cx="0" cy="802583"/>
    <xdr:pic>
      <xdr:nvPicPr>
        <xdr:cNvPr id="72" name="Grafik 71">
          <a:extLst>
            <a:ext uri="{FF2B5EF4-FFF2-40B4-BE49-F238E27FC236}">
              <a16:creationId xmlns:a16="http://schemas.microsoft.com/office/drawing/2014/main" id="{00FBFB7B-0E09-4D6C-940E-C66827B4C1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229552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13</xdr:row>
      <xdr:rowOff>76200</xdr:rowOff>
    </xdr:from>
    <xdr:ext cx="0" cy="802583"/>
    <xdr:pic>
      <xdr:nvPicPr>
        <xdr:cNvPr id="74" name="Grafik 73">
          <a:extLst>
            <a:ext uri="{FF2B5EF4-FFF2-40B4-BE49-F238E27FC236}">
              <a16:creationId xmlns:a16="http://schemas.microsoft.com/office/drawing/2014/main" id="{9AE8546D-4AA0-4B1A-86EF-3D57D69E0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336232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14</xdr:row>
      <xdr:rowOff>76200</xdr:rowOff>
    </xdr:from>
    <xdr:ext cx="0" cy="802583"/>
    <xdr:pic>
      <xdr:nvPicPr>
        <xdr:cNvPr id="75" name="Grafik 74">
          <a:extLst>
            <a:ext uri="{FF2B5EF4-FFF2-40B4-BE49-F238E27FC236}">
              <a16:creationId xmlns:a16="http://schemas.microsoft.com/office/drawing/2014/main" id="{8A413B99-2AE8-4108-A847-98623A4B33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380047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15</xdr:row>
      <xdr:rowOff>76200</xdr:rowOff>
    </xdr:from>
    <xdr:ext cx="0" cy="802583"/>
    <xdr:pic>
      <xdr:nvPicPr>
        <xdr:cNvPr id="76" name="Grafik 75">
          <a:extLst>
            <a:ext uri="{FF2B5EF4-FFF2-40B4-BE49-F238E27FC236}">
              <a16:creationId xmlns:a16="http://schemas.microsoft.com/office/drawing/2014/main" id="{EDBA1A29-A8F2-4966-BF34-DC3F074A3D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423862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16</xdr:row>
      <xdr:rowOff>76200</xdr:rowOff>
    </xdr:from>
    <xdr:ext cx="0" cy="802583"/>
    <xdr:pic>
      <xdr:nvPicPr>
        <xdr:cNvPr id="77" name="Grafik 76">
          <a:extLst>
            <a:ext uri="{FF2B5EF4-FFF2-40B4-BE49-F238E27FC236}">
              <a16:creationId xmlns:a16="http://schemas.microsoft.com/office/drawing/2014/main" id="{C913E3C2-DA69-44B4-BB11-ED0F95D082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467677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17</xdr:row>
      <xdr:rowOff>76200</xdr:rowOff>
    </xdr:from>
    <xdr:ext cx="0" cy="802583"/>
    <xdr:pic>
      <xdr:nvPicPr>
        <xdr:cNvPr id="78" name="Grafik 77">
          <a:extLst>
            <a:ext uri="{FF2B5EF4-FFF2-40B4-BE49-F238E27FC236}">
              <a16:creationId xmlns:a16="http://schemas.microsoft.com/office/drawing/2014/main" id="{70ED2EA6-D13E-4B1D-BCDC-20F776673F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511492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18</xdr:row>
      <xdr:rowOff>76200</xdr:rowOff>
    </xdr:from>
    <xdr:ext cx="0" cy="802583"/>
    <xdr:pic>
      <xdr:nvPicPr>
        <xdr:cNvPr id="79" name="Grafik 78">
          <a:extLst>
            <a:ext uri="{FF2B5EF4-FFF2-40B4-BE49-F238E27FC236}">
              <a16:creationId xmlns:a16="http://schemas.microsoft.com/office/drawing/2014/main" id="{6C7230A2-4A01-4D3D-B0CB-ACC77279C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555307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19</xdr:row>
      <xdr:rowOff>76200</xdr:rowOff>
    </xdr:from>
    <xdr:ext cx="0" cy="802583"/>
    <xdr:pic>
      <xdr:nvPicPr>
        <xdr:cNvPr id="80" name="Grafik 79">
          <a:extLst>
            <a:ext uri="{FF2B5EF4-FFF2-40B4-BE49-F238E27FC236}">
              <a16:creationId xmlns:a16="http://schemas.microsoft.com/office/drawing/2014/main" id="{AD4DD11F-1183-4850-96E8-41DC7D7A6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599122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20</xdr:row>
      <xdr:rowOff>76200</xdr:rowOff>
    </xdr:from>
    <xdr:ext cx="0" cy="802583"/>
    <xdr:pic>
      <xdr:nvPicPr>
        <xdr:cNvPr id="81" name="Grafik 80">
          <a:extLst>
            <a:ext uri="{FF2B5EF4-FFF2-40B4-BE49-F238E27FC236}">
              <a16:creationId xmlns:a16="http://schemas.microsoft.com/office/drawing/2014/main" id="{3B0DA6EE-CF98-454E-9237-0FA278221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642937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21</xdr:row>
      <xdr:rowOff>76200</xdr:rowOff>
    </xdr:from>
    <xdr:ext cx="0" cy="802583"/>
    <xdr:pic>
      <xdr:nvPicPr>
        <xdr:cNvPr id="82" name="Grafik 81">
          <a:extLst>
            <a:ext uri="{FF2B5EF4-FFF2-40B4-BE49-F238E27FC236}">
              <a16:creationId xmlns:a16="http://schemas.microsoft.com/office/drawing/2014/main" id="{B5A649FE-1C55-499E-AEBC-8B9A920E6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686752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22</xdr:row>
      <xdr:rowOff>76200</xdr:rowOff>
    </xdr:from>
    <xdr:ext cx="0" cy="802583"/>
    <xdr:pic>
      <xdr:nvPicPr>
        <xdr:cNvPr id="83" name="Grafik 82">
          <a:extLst>
            <a:ext uri="{FF2B5EF4-FFF2-40B4-BE49-F238E27FC236}">
              <a16:creationId xmlns:a16="http://schemas.microsoft.com/office/drawing/2014/main" id="{E8B9636D-7089-4006-AEA5-B9BFF54A96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730567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23</xdr:row>
      <xdr:rowOff>76200</xdr:rowOff>
    </xdr:from>
    <xdr:ext cx="0" cy="802583"/>
    <xdr:pic>
      <xdr:nvPicPr>
        <xdr:cNvPr id="84" name="Grafik 83">
          <a:extLst>
            <a:ext uri="{FF2B5EF4-FFF2-40B4-BE49-F238E27FC236}">
              <a16:creationId xmlns:a16="http://schemas.microsoft.com/office/drawing/2014/main" id="{21144B43-634C-40CF-8D07-CDE1873A75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7743825"/>
          <a:ext cx="0" cy="802583"/>
        </a:xfrm>
        <a:prstGeom prst="rect">
          <a:avLst/>
        </a:prstGeom>
      </xdr:spPr>
    </xdr:pic>
    <xdr:clientData/>
  </xdr:oneCellAnchor>
  <xdr:twoCellAnchor editAs="oneCell">
    <xdr:from>
      <xdr:col>5</xdr:col>
      <xdr:colOff>168089</xdr:colOff>
      <xdr:row>11</xdr:row>
      <xdr:rowOff>112059</xdr:rowOff>
    </xdr:from>
    <xdr:to>
      <xdr:col>5</xdr:col>
      <xdr:colOff>1042148</xdr:colOff>
      <xdr:row>11</xdr:row>
      <xdr:rowOff>799581</xdr:rowOff>
    </xdr:to>
    <xdr:pic>
      <xdr:nvPicPr>
        <xdr:cNvPr id="34" name="Grafik 33">
          <a:extLst>
            <a:ext uri="{FF2B5EF4-FFF2-40B4-BE49-F238E27FC236}">
              <a16:creationId xmlns:a16="http://schemas.microsoft.com/office/drawing/2014/main" id="{FD468F4D-2A4E-4EA8-98CD-5F7A0D81A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781160" y="2343630"/>
          <a:ext cx="874059" cy="687522"/>
        </a:xfrm>
        <a:prstGeom prst="rect">
          <a:avLst/>
        </a:prstGeom>
      </xdr:spPr>
    </xdr:pic>
    <xdr:clientData/>
  </xdr:twoCellAnchor>
  <xdr:twoCellAnchor editAs="oneCell">
    <xdr:from>
      <xdr:col>6</xdr:col>
      <xdr:colOff>179294</xdr:colOff>
      <xdr:row>11</xdr:row>
      <xdr:rowOff>134471</xdr:rowOff>
    </xdr:from>
    <xdr:to>
      <xdr:col>6</xdr:col>
      <xdr:colOff>1053353</xdr:colOff>
      <xdr:row>11</xdr:row>
      <xdr:rowOff>821993</xdr:rowOff>
    </xdr:to>
    <xdr:pic>
      <xdr:nvPicPr>
        <xdr:cNvPr id="86" name="Grafik 85">
          <a:extLst>
            <a:ext uri="{FF2B5EF4-FFF2-40B4-BE49-F238E27FC236}">
              <a16:creationId xmlns:a16="http://schemas.microsoft.com/office/drawing/2014/main" id="{CDD98280-583D-4D77-8A07-7C3BCAEA0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768353" y="2353236"/>
          <a:ext cx="874059" cy="687522"/>
        </a:xfrm>
        <a:prstGeom prst="rect">
          <a:avLst/>
        </a:prstGeom>
      </xdr:spPr>
    </xdr:pic>
    <xdr:clientData/>
  </xdr:twoCellAnchor>
  <xdr:twoCellAnchor editAs="oneCell">
    <xdr:from>
      <xdr:col>9</xdr:col>
      <xdr:colOff>190501</xdr:colOff>
      <xdr:row>11</xdr:row>
      <xdr:rowOff>33619</xdr:rowOff>
    </xdr:from>
    <xdr:to>
      <xdr:col>9</xdr:col>
      <xdr:colOff>963707</xdr:colOff>
      <xdr:row>11</xdr:row>
      <xdr:rowOff>854877</xdr:rowOff>
    </xdr:to>
    <xdr:pic>
      <xdr:nvPicPr>
        <xdr:cNvPr id="47" name="Grafik 46">
          <a:extLst>
            <a:ext uri="{FF2B5EF4-FFF2-40B4-BE49-F238E27FC236}">
              <a16:creationId xmlns:a16="http://schemas.microsoft.com/office/drawing/2014/main" id="{5C95D284-21C2-4E1F-92B0-86011477A9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023413" y="2252384"/>
          <a:ext cx="773206" cy="821258"/>
        </a:xfrm>
        <a:prstGeom prst="rect">
          <a:avLst/>
        </a:prstGeom>
      </xdr:spPr>
    </xdr:pic>
    <xdr:clientData/>
  </xdr:twoCellAnchor>
  <xdr:twoCellAnchor editAs="oneCell">
    <xdr:from>
      <xdr:col>10</xdr:col>
      <xdr:colOff>214845</xdr:colOff>
      <xdr:row>11</xdr:row>
      <xdr:rowOff>69942</xdr:rowOff>
    </xdr:from>
    <xdr:to>
      <xdr:col>10</xdr:col>
      <xdr:colOff>954433</xdr:colOff>
      <xdr:row>11</xdr:row>
      <xdr:rowOff>796083</xdr:rowOff>
    </xdr:to>
    <xdr:pic>
      <xdr:nvPicPr>
        <xdr:cNvPr id="73" name="Grafik 72">
          <a:extLst>
            <a:ext uri="{FF2B5EF4-FFF2-40B4-BE49-F238E27FC236}">
              <a16:creationId xmlns:a16="http://schemas.microsoft.com/office/drawing/2014/main" id="{2E285059-3E66-4A5A-B295-8380E81846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3050604" y="2290252"/>
          <a:ext cx="739588" cy="726141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11</xdr:row>
      <xdr:rowOff>110611</xdr:rowOff>
    </xdr:from>
    <xdr:to>
      <xdr:col>3</xdr:col>
      <xdr:colOff>904875</xdr:colOff>
      <xdr:row>11</xdr:row>
      <xdr:rowOff>866775</xdr:rowOff>
    </xdr:to>
    <xdr:pic>
      <xdr:nvPicPr>
        <xdr:cNvPr id="14" name="Grafik 13">
          <a:extLst>
            <a:ext uri="{FF2B5EF4-FFF2-40B4-BE49-F238E27FC236}">
              <a16:creationId xmlns:a16="http://schemas.microsoft.com/office/drawing/2014/main" id="{269795DB-BC50-42EC-9C6E-7C56237FB8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495925" y="2139436"/>
          <a:ext cx="752475" cy="756164"/>
        </a:xfrm>
        <a:prstGeom prst="rect">
          <a:avLst/>
        </a:prstGeom>
      </xdr:spPr>
    </xdr:pic>
    <xdr:clientData/>
  </xdr:twoCellAnchor>
  <xdr:twoCellAnchor editAs="oneCell">
    <xdr:from>
      <xdr:col>18</xdr:col>
      <xdr:colOff>106307</xdr:colOff>
      <xdr:row>11</xdr:row>
      <xdr:rowOff>33617</xdr:rowOff>
    </xdr:from>
    <xdr:to>
      <xdr:col>18</xdr:col>
      <xdr:colOff>1117471</xdr:colOff>
      <xdr:row>11</xdr:row>
      <xdr:rowOff>818028</xdr:rowOff>
    </xdr:to>
    <xdr:pic>
      <xdr:nvPicPr>
        <xdr:cNvPr id="10" name="Grafik 9">
          <a:extLst>
            <a:ext uri="{FF2B5EF4-FFF2-40B4-BE49-F238E27FC236}">
              <a16:creationId xmlns:a16="http://schemas.microsoft.com/office/drawing/2014/main" id="{123A0CCA-4F00-4BAF-BF11-23E31AD192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6881513" y="2252382"/>
          <a:ext cx="1011164" cy="784411"/>
        </a:xfrm>
        <a:prstGeom prst="rect">
          <a:avLst/>
        </a:prstGeom>
      </xdr:spPr>
    </xdr:pic>
    <xdr:clientData/>
  </xdr:twoCellAnchor>
  <xdr:oneCellAnchor>
    <xdr:from>
      <xdr:col>7</xdr:col>
      <xdr:colOff>168089</xdr:colOff>
      <xdr:row>11</xdr:row>
      <xdr:rowOff>112059</xdr:rowOff>
    </xdr:from>
    <xdr:ext cx="874059" cy="687522"/>
    <xdr:pic>
      <xdr:nvPicPr>
        <xdr:cNvPr id="85" name="Grafik 84">
          <a:extLst>
            <a:ext uri="{FF2B5EF4-FFF2-40B4-BE49-F238E27FC236}">
              <a16:creationId xmlns:a16="http://schemas.microsoft.com/office/drawing/2014/main" id="{4A6A7D2F-03FD-49DD-B698-95FE1D6845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781160" y="2343630"/>
          <a:ext cx="874059" cy="687522"/>
        </a:xfrm>
        <a:prstGeom prst="rect">
          <a:avLst/>
        </a:prstGeom>
      </xdr:spPr>
    </xdr:pic>
    <xdr:clientData/>
  </xdr:oneCellAnchor>
  <xdr:oneCellAnchor>
    <xdr:from>
      <xdr:col>8</xdr:col>
      <xdr:colOff>179294</xdr:colOff>
      <xdr:row>11</xdr:row>
      <xdr:rowOff>134471</xdr:rowOff>
    </xdr:from>
    <xdr:ext cx="874059" cy="687522"/>
    <xdr:pic>
      <xdr:nvPicPr>
        <xdr:cNvPr id="88" name="Grafik 87">
          <a:extLst>
            <a:ext uri="{FF2B5EF4-FFF2-40B4-BE49-F238E27FC236}">
              <a16:creationId xmlns:a16="http://schemas.microsoft.com/office/drawing/2014/main" id="{B479AFBE-D762-4F75-B83D-377B636E89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8044223" y="2366042"/>
          <a:ext cx="874059" cy="687522"/>
        </a:xfrm>
        <a:prstGeom prst="rect">
          <a:avLst/>
        </a:prstGeom>
      </xdr:spPr>
    </xdr:pic>
    <xdr:clientData/>
  </xdr:oneCellAnchor>
  <xdr:twoCellAnchor editAs="oneCell">
    <xdr:from>
      <xdr:col>19</xdr:col>
      <xdr:colOff>217713</xdr:colOff>
      <xdr:row>11</xdr:row>
      <xdr:rowOff>54431</xdr:rowOff>
    </xdr:from>
    <xdr:to>
      <xdr:col>19</xdr:col>
      <xdr:colOff>1006928</xdr:colOff>
      <xdr:row>11</xdr:row>
      <xdr:rowOff>868051</xdr:rowOff>
    </xdr:to>
    <xdr:pic>
      <xdr:nvPicPr>
        <xdr:cNvPr id="89" name="Grafik 1">
          <a:extLst>
            <a:ext uri="{FF2B5EF4-FFF2-40B4-BE49-F238E27FC236}">
              <a16:creationId xmlns:a16="http://schemas.microsoft.com/office/drawing/2014/main" id="{A21086D8-4075-4CF2-BCBA-DEA52A7FDB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553463" y="2286002"/>
          <a:ext cx="789215" cy="813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20</xdr:col>
      <xdr:colOff>519473</xdr:colOff>
      <xdr:row>11</xdr:row>
      <xdr:rowOff>49626</xdr:rowOff>
    </xdr:from>
    <xdr:to>
      <xdr:col>20</xdr:col>
      <xdr:colOff>1036544</xdr:colOff>
      <xdr:row>11</xdr:row>
      <xdr:rowOff>858033</xdr:rowOff>
    </xdr:to>
    <xdr:pic>
      <xdr:nvPicPr>
        <xdr:cNvPr id="91" name="Grafik 2">
          <a:extLst>
            <a:ext uri="{FF2B5EF4-FFF2-40B4-BE49-F238E27FC236}">
              <a16:creationId xmlns:a16="http://schemas.microsoft.com/office/drawing/2014/main" id="{3161EF13-8404-4CFD-B743-3FE23680E6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640885" y="2268391"/>
          <a:ext cx="517071" cy="8084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13</xdr:col>
      <xdr:colOff>319368</xdr:colOff>
      <xdr:row>11</xdr:row>
      <xdr:rowOff>138953</xdr:rowOff>
    </xdr:from>
    <xdr:to>
      <xdr:col>13</xdr:col>
      <xdr:colOff>323705</xdr:colOff>
      <xdr:row>11</xdr:row>
      <xdr:rowOff>188841</xdr:rowOff>
    </xdr:to>
    <xdr:pic>
      <xdr:nvPicPr>
        <xdr:cNvPr id="93" name="Grafik 92">
          <a:extLst>
            <a:ext uri="{FF2B5EF4-FFF2-40B4-BE49-F238E27FC236}">
              <a16:creationId xmlns:a16="http://schemas.microsoft.com/office/drawing/2014/main" id="{9E9A9041-51CB-4B33-8AE7-3A14E38340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30193" y="2710703"/>
          <a:ext cx="4337" cy="49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81643</xdr:colOff>
      <xdr:row>11</xdr:row>
      <xdr:rowOff>40821</xdr:rowOff>
    </xdr:from>
    <xdr:to>
      <xdr:col>4</xdr:col>
      <xdr:colOff>1074965</xdr:colOff>
      <xdr:row>11</xdr:row>
      <xdr:rowOff>800712</xdr:rowOff>
    </xdr:to>
    <xdr:pic>
      <xdr:nvPicPr>
        <xdr:cNvPr id="94" name="Grafik 75">
          <a:extLst>
            <a:ext uri="{FF2B5EF4-FFF2-40B4-BE49-F238E27FC236}">
              <a16:creationId xmlns:a16="http://schemas.microsoft.com/office/drawing/2014/main" id="{DB57D393-14B0-4962-B1F7-EEA2A1F647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4714" y="2272392"/>
          <a:ext cx="993322" cy="7598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12</xdr:col>
      <xdr:colOff>258536</xdr:colOff>
      <xdr:row>11</xdr:row>
      <xdr:rowOff>176894</xdr:rowOff>
    </xdr:from>
    <xdr:to>
      <xdr:col>12</xdr:col>
      <xdr:colOff>1020536</xdr:colOff>
      <xdr:row>11</xdr:row>
      <xdr:rowOff>768173</xdr:rowOff>
    </xdr:to>
    <xdr:pic>
      <xdr:nvPicPr>
        <xdr:cNvPr id="11" name="Grafik 10">
          <a:extLst>
            <a:ext uri="{FF2B5EF4-FFF2-40B4-BE49-F238E27FC236}">
              <a16:creationId xmlns:a16="http://schemas.microsoft.com/office/drawing/2014/main" id="{B7FD2735-F39B-4899-B2EA-A5AAC77355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7838965" y="2408465"/>
          <a:ext cx="762000" cy="591279"/>
        </a:xfrm>
        <a:prstGeom prst="rect">
          <a:avLst/>
        </a:prstGeom>
      </xdr:spPr>
    </xdr:pic>
    <xdr:clientData/>
  </xdr:twoCellAnchor>
  <xdr:twoCellAnchor editAs="oneCell">
    <xdr:from>
      <xdr:col>15</xdr:col>
      <xdr:colOff>217716</xdr:colOff>
      <xdr:row>11</xdr:row>
      <xdr:rowOff>27216</xdr:rowOff>
    </xdr:from>
    <xdr:to>
      <xdr:col>15</xdr:col>
      <xdr:colOff>1006929</xdr:colOff>
      <xdr:row>11</xdr:row>
      <xdr:rowOff>816429</xdr:rowOff>
    </xdr:to>
    <xdr:pic>
      <xdr:nvPicPr>
        <xdr:cNvPr id="12" name="Grafik 11">
          <a:extLst>
            <a:ext uri="{FF2B5EF4-FFF2-40B4-BE49-F238E27FC236}">
              <a16:creationId xmlns:a16="http://schemas.microsoft.com/office/drawing/2014/main" id="{5C30F955-DC4A-94C6-D909-46EFA2F51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1853073" y="2258787"/>
          <a:ext cx="789213" cy="789213"/>
        </a:xfrm>
        <a:prstGeom prst="rect">
          <a:avLst/>
        </a:prstGeom>
      </xdr:spPr>
    </xdr:pic>
    <xdr:clientData/>
  </xdr:twoCellAnchor>
  <xdr:twoCellAnchor editAs="oneCell">
    <xdr:from>
      <xdr:col>16</xdr:col>
      <xdr:colOff>163285</xdr:colOff>
      <xdr:row>11</xdr:row>
      <xdr:rowOff>54428</xdr:rowOff>
    </xdr:from>
    <xdr:to>
      <xdr:col>16</xdr:col>
      <xdr:colOff>952498</xdr:colOff>
      <xdr:row>11</xdr:row>
      <xdr:rowOff>843641</xdr:rowOff>
    </xdr:to>
    <xdr:pic>
      <xdr:nvPicPr>
        <xdr:cNvPr id="15" name="Grafik 14">
          <a:extLst>
            <a:ext uri="{FF2B5EF4-FFF2-40B4-BE49-F238E27FC236}">
              <a16:creationId xmlns:a16="http://schemas.microsoft.com/office/drawing/2014/main" id="{BC004641-324D-481C-83F5-05AB50F0F5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3118535" y="2285999"/>
          <a:ext cx="789213" cy="789213"/>
        </a:xfrm>
        <a:prstGeom prst="rect">
          <a:avLst/>
        </a:prstGeom>
      </xdr:spPr>
    </xdr:pic>
    <xdr:clientData/>
  </xdr:twoCellAnchor>
  <xdr:twoCellAnchor editAs="oneCell">
    <xdr:from>
      <xdr:col>17</xdr:col>
      <xdr:colOff>217714</xdr:colOff>
      <xdr:row>11</xdr:row>
      <xdr:rowOff>27215</xdr:rowOff>
    </xdr:from>
    <xdr:to>
      <xdr:col>17</xdr:col>
      <xdr:colOff>1047750</xdr:colOff>
      <xdr:row>11</xdr:row>
      <xdr:rowOff>848326</xdr:rowOff>
    </xdr:to>
    <xdr:pic>
      <xdr:nvPicPr>
        <xdr:cNvPr id="60" name="Grafik 59">
          <a:extLst>
            <a:ext uri="{FF2B5EF4-FFF2-40B4-BE49-F238E27FC236}">
              <a16:creationId xmlns:a16="http://schemas.microsoft.com/office/drawing/2014/main" id="{8E1C6CDD-B049-5A8F-540A-7AF8B09814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4492857" y="2258786"/>
          <a:ext cx="830036" cy="82111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I196"/>
  <sheetViews>
    <sheetView zoomScaleNormal="100" workbookViewId="0">
      <selection activeCell="E165" sqref="E165"/>
    </sheetView>
  </sheetViews>
  <sheetFormatPr baseColWidth="10" defaultRowHeight="15" x14ac:dyDescent="0.25"/>
  <cols>
    <col min="1" max="1" width="13.7109375" style="6" customWidth="1"/>
    <col min="2" max="2" width="21.7109375" customWidth="1"/>
    <col min="3" max="3" width="80.7109375" bestFit="1" customWidth="1"/>
    <col min="4" max="4" width="5.28515625" style="2" customWidth="1"/>
    <col min="5" max="5" width="14" style="2" bestFit="1" customWidth="1"/>
    <col min="6" max="6" width="11.42578125" style="8"/>
    <col min="7" max="7" width="17" style="14" customWidth="1"/>
    <col min="8" max="8" width="16.140625" style="14" customWidth="1"/>
  </cols>
  <sheetData>
    <row r="1" spans="1:8" x14ac:dyDescent="0.25">
      <c r="G1" s="14" t="s">
        <v>1</v>
      </c>
    </row>
    <row r="2" spans="1:8" ht="45" customHeight="1" x14ac:dyDescent="0.4">
      <c r="C2" s="33"/>
      <c r="E2" s="86" t="s">
        <v>287</v>
      </c>
      <c r="F2" s="38"/>
      <c r="G2" s="39"/>
      <c r="H2" s="39"/>
    </row>
    <row r="3" spans="1:8" ht="45" customHeight="1" x14ac:dyDescent="0.25">
      <c r="A3" s="94" t="s">
        <v>286</v>
      </c>
      <c r="B3" s="95"/>
      <c r="C3" s="95"/>
      <c r="E3" s="101" t="s">
        <v>288</v>
      </c>
      <c r="F3" s="101"/>
      <c r="G3" s="101"/>
      <c r="H3" s="101"/>
    </row>
    <row r="4" spans="1:8" ht="20.100000000000001" customHeight="1" x14ac:dyDescent="0.25">
      <c r="A4" s="15" t="s">
        <v>23</v>
      </c>
      <c r="B4" s="60" t="s">
        <v>1</v>
      </c>
      <c r="C4" s="96" t="s">
        <v>161</v>
      </c>
      <c r="D4" s="97"/>
      <c r="E4" s="102" t="s">
        <v>289</v>
      </c>
      <c r="F4" s="99" t="s">
        <v>290</v>
      </c>
      <c r="G4" s="98" t="s">
        <v>291</v>
      </c>
      <c r="H4" s="98" t="s">
        <v>292</v>
      </c>
    </row>
    <row r="5" spans="1:8" ht="20.100000000000001" customHeight="1" x14ac:dyDescent="0.25">
      <c r="B5" s="61"/>
      <c r="C5" s="1" t="s">
        <v>162</v>
      </c>
      <c r="D5" s="49"/>
      <c r="E5" s="103"/>
      <c r="F5" s="100"/>
      <c r="G5" s="98"/>
      <c r="H5" s="98"/>
    </row>
    <row r="6" spans="1:8" ht="20.100000000000001" customHeight="1" x14ac:dyDescent="0.25">
      <c r="B6" s="61"/>
      <c r="C6" s="48" t="s">
        <v>234</v>
      </c>
      <c r="D6" s="49"/>
      <c r="E6" s="103"/>
      <c r="F6" s="100"/>
      <c r="G6" s="98"/>
      <c r="H6" s="98"/>
    </row>
    <row r="7" spans="1:8" ht="20.100000000000001" customHeight="1" x14ac:dyDescent="0.25">
      <c r="A7" s="15" t="s">
        <v>36</v>
      </c>
      <c r="B7" s="62" t="s">
        <v>1</v>
      </c>
      <c r="C7" s="50"/>
      <c r="D7" s="51"/>
      <c r="E7" s="103"/>
      <c r="F7" s="100"/>
      <c r="G7" s="98"/>
      <c r="H7" s="98"/>
    </row>
    <row r="8" spans="1:8" x14ac:dyDescent="0.25">
      <c r="E8" s="103"/>
      <c r="F8" s="100"/>
      <c r="G8" s="98"/>
      <c r="H8" s="98"/>
    </row>
    <row r="9" spans="1:8" ht="20.100000000000001" customHeight="1" x14ac:dyDescent="0.25">
      <c r="A9" s="15" t="s">
        <v>24</v>
      </c>
      <c r="B9" s="63">
        <f ca="1">TODAY()</f>
        <v>45750</v>
      </c>
      <c r="C9" s="53"/>
      <c r="D9" s="52"/>
      <c r="E9" s="103"/>
      <c r="F9" s="100"/>
      <c r="G9" s="98"/>
      <c r="H9" s="98"/>
    </row>
    <row r="10" spans="1:8" x14ac:dyDescent="0.25">
      <c r="E10" s="103"/>
      <c r="F10" s="100"/>
      <c r="G10" s="98"/>
      <c r="H10" s="98"/>
    </row>
    <row r="11" spans="1:8" ht="18.75" x14ac:dyDescent="0.3">
      <c r="A11" s="9" t="s">
        <v>173</v>
      </c>
      <c r="F11" s="7"/>
    </row>
    <row r="12" spans="1:8" ht="15" customHeight="1" x14ac:dyDescent="0.25">
      <c r="A12" s="54" t="s">
        <v>174</v>
      </c>
      <c r="B12" s="54" t="s">
        <v>56</v>
      </c>
      <c r="C12" s="85" t="s">
        <v>283</v>
      </c>
      <c r="D12" s="54" t="s">
        <v>5</v>
      </c>
      <c r="E12" s="83">
        <v>1</v>
      </c>
      <c r="F12" s="57">
        <v>200</v>
      </c>
      <c r="G12" s="54">
        <f>E12*F12</f>
        <v>200</v>
      </c>
      <c r="H12" s="54">
        <f>G12*1.081</f>
        <v>216.2</v>
      </c>
    </row>
    <row r="13" spans="1:8" x14ac:dyDescent="0.25">
      <c r="A13" s="54" t="s">
        <v>174</v>
      </c>
      <c r="B13" s="54" t="s">
        <v>57</v>
      </c>
      <c r="C13" s="85" t="s">
        <v>284</v>
      </c>
      <c r="D13" s="54" t="s">
        <v>5</v>
      </c>
      <c r="E13" s="83">
        <f>SUM(E18:E21,E23:E33,E36:E46,E49:E66,E69:E70,E73:E74,E77:E78,E81:E95,E98:E113,E116:E141,E144:E146,E153:E159,E166)</f>
        <v>0</v>
      </c>
      <c r="F13" s="57">
        <v>30</v>
      </c>
      <c r="G13" s="54">
        <f>E13*F13</f>
        <v>0</v>
      </c>
      <c r="H13" s="54">
        <f>G13*1.081</f>
        <v>0</v>
      </c>
    </row>
    <row r="14" spans="1:8" x14ac:dyDescent="0.25">
      <c r="A14" s="54" t="s">
        <v>174</v>
      </c>
      <c r="B14" s="54" t="s">
        <v>96</v>
      </c>
      <c r="C14" s="85" t="s">
        <v>285</v>
      </c>
      <c r="D14" s="54" t="s">
        <v>5</v>
      </c>
      <c r="E14" s="81">
        <v>0</v>
      </c>
      <c r="F14" s="57">
        <v>30</v>
      </c>
      <c r="G14" s="54">
        <f>E14*F14</f>
        <v>0</v>
      </c>
      <c r="H14" s="54">
        <f>G14*1.081</f>
        <v>0</v>
      </c>
    </row>
    <row r="15" spans="1:8" ht="16.5" thickBot="1" x14ac:dyDescent="0.3">
      <c r="A15" s="15" t="s">
        <v>132</v>
      </c>
      <c r="F15" s="2"/>
      <c r="G15" s="56">
        <f>SUM(G12:G14)</f>
        <v>200</v>
      </c>
      <c r="H15" s="56">
        <f>SUM(H12:H14)</f>
        <v>216.2</v>
      </c>
    </row>
    <row r="16" spans="1:8" x14ac:dyDescent="0.25">
      <c r="D16"/>
      <c r="F16"/>
      <c r="G16" s="1"/>
      <c r="H16" s="1"/>
    </row>
    <row r="17" spans="1:8" s="87" customFormat="1" ht="21" x14ac:dyDescent="0.35">
      <c r="A17" s="9" t="s">
        <v>293</v>
      </c>
      <c r="E17" s="88"/>
      <c r="G17" s="89"/>
      <c r="H17" s="89"/>
    </row>
    <row r="18" spans="1:8" x14ac:dyDescent="0.25">
      <c r="A18" s="6" t="s">
        <v>174</v>
      </c>
      <c r="B18" t="str">
        <f>Leuchtenmodule!C9</f>
        <v>DIM.CBU-TED+</v>
      </c>
      <c r="C18" s="90" t="s">
        <v>294</v>
      </c>
      <c r="D18" s="2" t="s">
        <v>5</v>
      </c>
      <c r="E18" s="84">
        <f>Leuchtenmodule!C27</f>
        <v>0</v>
      </c>
      <c r="F18" s="7">
        <v>101.76205365402406</v>
      </c>
      <c r="G18" s="40">
        <f>E18*F18</f>
        <v>0</v>
      </c>
      <c r="H18" s="40">
        <f>G18*1.081</f>
        <v>0</v>
      </c>
    </row>
    <row r="19" spans="1:8" x14ac:dyDescent="0.25">
      <c r="A19" s="6" t="s">
        <v>174</v>
      </c>
      <c r="B19" t="str">
        <f>Leuchtenmodule!D9</f>
        <v>DIM.T13.S</v>
      </c>
      <c r="C19" s="90" t="s">
        <v>294</v>
      </c>
      <c r="D19" s="2" t="s">
        <v>5</v>
      </c>
      <c r="E19" s="84">
        <f>Leuchtenmodule!D27</f>
        <v>0</v>
      </c>
      <c r="F19" s="7">
        <v>148.01028677150788</v>
      </c>
      <c r="G19" s="40">
        <f t="shared" ref="G19:G101" si="0">E19*F19</f>
        <v>0</v>
      </c>
      <c r="H19" s="40">
        <f t="shared" ref="H19:H44" si="1">G19*1.081</f>
        <v>0</v>
      </c>
    </row>
    <row r="20" spans="1:8" x14ac:dyDescent="0.25">
      <c r="A20" s="6" t="s">
        <v>174</v>
      </c>
      <c r="B20" t="str">
        <f>Leuchtenmodule!E9</f>
        <v>DIM.CRD300+</v>
      </c>
      <c r="C20" s="90" t="s">
        <v>295</v>
      </c>
      <c r="D20" s="2" t="s">
        <v>5</v>
      </c>
      <c r="E20" s="84">
        <f>Leuchtenmodule!E27</f>
        <v>0</v>
      </c>
      <c r="F20" s="7">
        <v>268.27362627197039</v>
      </c>
      <c r="G20" s="40">
        <f t="shared" si="0"/>
        <v>0</v>
      </c>
      <c r="H20" s="40">
        <f t="shared" si="1"/>
        <v>0</v>
      </c>
    </row>
    <row r="21" spans="1:8" x14ac:dyDescent="0.25">
      <c r="A21" s="6" t="s">
        <v>174</v>
      </c>
      <c r="B21" t="str">
        <f>Leuchtenmodule!F9</f>
        <v>DIM.CRD.400+</v>
      </c>
      <c r="C21" s="90" t="s">
        <v>296</v>
      </c>
      <c r="D21" s="2" t="s">
        <v>5</v>
      </c>
      <c r="E21" s="84">
        <f>Leuchtenmodule!F27</f>
        <v>0</v>
      </c>
      <c r="F21" s="7">
        <v>277.51928769657729</v>
      </c>
      <c r="G21" s="40">
        <f t="shared" si="0"/>
        <v>0</v>
      </c>
      <c r="H21" s="40">
        <f t="shared" si="1"/>
        <v>0</v>
      </c>
    </row>
    <row r="22" spans="1:8" x14ac:dyDescent="0.25">
      <c r="A22" s="6" t="s">
        <v>149</v>
      </c>
      <c r="B22" s="6" t="s">
        <v>157</v>
      </c>
      <c r="C22" s="90" t="s">
        <v>297</v>
      </c>
      <c r="D22" s="2" t="s">
        <v>5</v>
      </c>
      <c r="E22" s="84">
        <f>Leuchtenmodule!G27</f>
        <v>0</v>
      </c>
      <c r="F22" s="7">
        <v>499.53471785383903</v>
      </c>
      <c r="G22" s="40">
        <f>E22*F22</f>
        <v>0</v>
      </c>
      <c r="H22" s="40">
        <f>G22*1.081</f>
        <v>0</v>
      </c>
    </row>
    <row r="23" spans="1:8" x14ac:dyDescent="0.25">
      <c r="A23" s="6" t="s">
        <v>174</v>
      </c>
      <c r="B23" t="s">
        <v>150</v>
      </c>
      <c r="C23" s="90" t="s">
        <v>298</v>
      </c>
      <c r="D23" s="2" t="s">
        <v>5</v>
      </c>
      <c r="E23" s="84">
        <f>Leuchtenmodule!H27</f>
        <v>0</v>
      </c>
      <c r="F23" s="7">
        <v>212.76976873265497</v>
      </c>
      <c r="G23" s="40">
        <f>E23*F23</f>
        <v>0</v>
      </c>
      <c r="H23" s="40">
        <f>G23*1.081</f>
        <v>0</v>
      </c>
    </row>
    <row r="24" spans="1:8" x14ac:dyDescent="0.25">
      <c r="A24" s="6" t="s">
        <v>174</v>
      </c>
      <c r="B24" t="str">
        <f>Leuchtenmodule!I9</f>
        <v>DALI.1.K.240</v>
      </c>
      <c r="C24" s="90" t="s">
        <v>299</v>
      </c>
      <c r="D24" s="2" t="s">
        <v>5</v>
      </c>
      <c r="E24" s="84">
        <f>Leuchtenmodule!I27</f>
        <v>0</v>
      </c>
      <c r="F24" s="7">
        <v>159.11000000000001</v>
      </c>
      <c r="G24" s="40">
        <f t="shared" si="0"/>
        <v>0</v>
      </c>
      <c r="H24" s="40">
        <f t="shared" si="1"/>
        <v>0</v>
      </c>
    </row>
    <row r="25" spans="1:8" x14ac:dyDescent="0.25">
      <c r="A25" s="6" t="s">
        <v>174</v>
      </c>
      <c r="B25" t="str">
        <f>Leuchtenmodule!J9</f>
        <v>DALI.240</v>
      </c>
      <c r="C25" s="90" t="s">
        <v>300</v>
      </c>
      <c r="D25" s="2" t="s">
        <v>5</v>
      </c>
      <c r="E25" s="84">
        <f>Leuchtenmodule!J27</f>
        <v>0</v>
      </c>
      <c r="F25" s="7">
        <v>159.11000000000001</v>
      </c>
      <c r="G25" s="40">
        <f t="shared" si="0"/>
        <v>0</v>
      </c>
      <c r="H25" s="40">
        <f t="shared" si="1"/>
        <v>0</v>
      </c>
    </row>
    <row r="26" spans="1:8" x14ac:dyDescent="0.25">
      <c r="A26" s="6" t="s">
        <v>174</v>
      </c>
      <c r="B26" t="s">
        <v>105</v>
      </c>
      <c r="C26" s="90" t="s">
        <v>301</v>
      </c>
      <c r="D26" s="2" t="s">
        <v>5</v>
      </c>
      <c r="E26" s="84">
        <f>Leuchtenmodule!K27</f>
        <v>0</v>
      </c>
      <c r="F26" s="7">
        <v>175.76719703977798</v>
      </c>
      <c r="G26" s="40">
        <f>E26*F26</f>
        <v>0</v>
      </c>
      <c r="H26" s="40">
        <f t="shared" si="1"/>
        <v>0</v>
      </c>
    </row>
    <row r="27" spans="1:8" x14ac:dyDescent="0.25">
      <c r="A27" s="6" t="s">
        <v>174</v>
      </c>
      <c r="B27" t="s">
        <v>143</v>
      </c>
      <c r="C27" s="90" t="s">
        <v>302</v>
      </c>
      <c r="D27" s="2" t="s">
        <v>5</v>
      </c>
      <c r="E27" s="84">
        <f>Leuchtenmodule!L27</f>
        <v>0</v>
      </c>
      <c r="F27" s="7">
        <v>203.51414431082333</v>
      </c>
      <c r="G27" s="40">
        <f>E27*F27</f>
        <v>0</v>
      </c>
      <c r="H27" s="40">
        <f t="shared" si="1"/>
        <v>0</v>
      </c>
    </row>
    <row r="28" spans="1:8" x14ac:dyDescent="0.25">
      <c r="A28" s="6" t="s">
        <v>174</v>
      </c>
      <c r="B28" t="str">
        <f>Leuchtenmodule!M9</f>
        <v>OD.DALI240+</v>
      </c>
      <c r="C28" s="90" t="s">
        <v>303</v>
      </c>
      <c r="D28" s="2" t="s">
        <v>5</v>
      </c>
      <c r="E28" s="84">
        <f>Leuchtenmodule!M27</f>
        <v>0</v>
      </c>
      <c r="F28" s="7">
        <v>203.51414431082333</v>
      </c>
      <c r="G28" s="40">
        <f t="shared" si="0"/>
        <v>0</v>
      </c>
      <c r="H28" s="40">
        <f t="shared" si="1"/>
        <v>0</v>
      </c>
    </row>
    <row r="29" spans="1:8" x14ac:dyDescent="0.25">
      <c r="A29" s="6" t="s">
        <v>174</v>
      </c>
      <c r="B29" t="str">
        <f>Leuchtenmodule!N9</f>
        <v>DALI.1K.4.T</v>
      </c>
      <c r="C29" s="90" t="s">
        <v>304</v>
      </c>
      <c r="D29" s="2" t="s">
        <v>5</v>
      </c>
      <c r="E29" s="84">
        <f>Leuchtenmodule!N27</f>
        <v>0</v>
      </c>
      <c r="F29" s="7">
        <v>185.012858464385</v>
      </c>
      <c r="G29" s="40">
        <f t="shared" si="0"/>
        <v>0</v>
      </c>
      <c r="H29" s="40">
        <f t="shared" si="1"/>
        <v>0</v>
      </c>
    </row>
    <row r="30" spans="1:8" x14ac:dyDescent="0.25">
      <c r="A30" s="6" t="s">
        <v>174</v>
      </c>
      <c r="B30" t="str">
        <f>Leuchtenmodule!O9</f>
        <v>4.DALI.4.T</v>
      </c>
      <c r="C30" s="90" t="s">
        <v>305</v>
      </c>
      <c r="D30" s="2" t="s">
        <v>5</v>
      </c>
      <c r="E30" s="84">
        <f>Leuchtenmodule!O27</f>
        <v>0</v>
      </c>
      <c r="F30" s="7">
        <v>536.53728954671601</v>
      </c>
      <c r="G30" s="40">
        <f t="shared" si="0"/>
        <v>0</v>
      </c>
      <c r="H30" s="40">
        <f t="shared" si="1"/>
        <v>0</v>
      </c>
    </row>
    <row r="31" spans="1:8" x14ac:dyDescent="0.25">
      <c r="A31" s="6" t="s">
        <v>174</v>
      </c>
      <c r="B31" t="str">
        <f>Leuchtenmodule!P9</f>
        <v>SAL.1016</v>
      </c>
      <c r="C31" s="90" t="s">
        <v>306</v>
      </c>
      <c r="D31" s="2" t="s">
        <v>5</v>
      </c>
      <c r="E31" s="84">
        <f>Leuchtenmodule!P27</f>
        <v>0</v>
      </c>
      <c r="F31" s="7">
        <v>151.53</v>
      </c>
      <c r="G31" s="40">
        <f t="shared" ref="G31:G32" si="2">E31*F31</f>
        <v>0</v>
      </c>
      <c r="H31" s="40">
        <f t="shared" ref="H31:H32" si="3">G31*1.081</f>
        <v>0</v>
      </c>
    </row>
    <row r="32" spans="1:8" x14ac:dyDescent="0.25">
      <c r="A32" s="6" t="s">
        <v>174</v>
      </c>
      <c r="B32" t="str">
        <f>Leuchtenmodule!Q9</f>
        <v>SAL.1032</v>
      </c>
      <c r="C32" s="90" t="s">
        <v>307</v>
      </c>
      <c r="D32" s="2" t="s">
        <v>5</v>
      </c>
      <c r="E32" s="84">
        <f>Leuchtenmodule!Q27</f>
        <v>0</v>
      </c>
      <c r="F32" s="7">
        <v>564.29</v>
      </c>
      <c r="G32" s="40">
        <f t="shared" si="2"/>
        <v>0</v>
      </c>
      <c r="H32" s="40">
        <f t="shared" si="3"/>
        <v>0</v>
      </c>
    </row>
    <row r="33" spans="1:8" x14ac:dyDescent="0.25">
      <c r="A33" s="6" t="s">
        <v>174</v>
      </c>
      <c r="B33" t="str">
        <f>Leuchtenmodule!R9</f>
        <v>SAL.1064</v>
      </c>
      <c r="C33" s="90" t="s">
        <v>308</v>
      </c>
      <c r="D33" s="2" t="s">
        <v>5</v>
      </c>
      <c r="E33" s="84">
        <f>Leuchtenmodule!R27</f>
        <v>0</v>
      </c>
      <c r="F33" s="7">
        <v>851.06</v>
      </c>
      <c r="G33" s="40">
        <f t="shared" ref="G33:G39" si="4">E33*F33</f>
        <v>0</v>
      </c>
      <c r="H33" s="40">
        <f t="shared" si="1"/>
        <v>0</v>
      </c>
    </row>
    <row r="34" spans="1:8" x14ac:dyDescent="0.25">
      <c r="A34" s="6" t="s">
        <v>174</v>
      </c>
      <c r="B34" t="str">
        <f>Leuchtenmodule!S9</f>
        <v>PS.SALVADOR</v>
      </c>
      <c r="C34" s="90" t="s">
        <v>309</v>
      </c>
      <c r="D34" s="2" t="s">
        <v>5</v>
      </c>
      <c r="E34" s="84">
        <f>Leuchtenmodule!S27</f>
        <v>0</v>
      </c>
      <c r="F34" s="7">
        <v>175.76</v>
      </c>
      <c r="G34" s="40">
        <f t="shared" ref="G34:G35" si="5">E34*F34</f>
        <v>0</v>
      </c>
      <c r="H34" s="40">
        <f t="shared" ref="H34:H35" si="6">G34*1.081</f>
        <v>0</v>
      </c>
    </row>
    <row r="35" spans="1:8" x14ac:dyDescent="0.25">
      <c r="A35" s="6" t="s">
        <v>174</v>
      </c>
      <c r="B35" s="6">
        <f>Leuchtenmodule!T9</f>
        <v>960020066</v>
      </c>
      <c r="C35" s="90" t="s">
        <v>310</v>
      </c>
      <c r="D35" s="2" t="s">
        <v>5</v>
      </c>
      <c r="E35" s="84">
        <f>Leuchtenmodule!T27</f>
        <v>0</v>
      </c>
      <c r="F35" s="7">
        <v>97.13</v>
      </c>
      <c r="G35" s="40">
        <f t="shared" si="5"/>
        <v>0</v>
      </c>
      <c r="H35" s="40">
        <f t="shared" si="6"/>
        <v>0</v>
      </c>
    </row>
    <row r="36" spans="1:8" x14ac:dyDescent="0.25">
      <c r="A36" s="6" t="s">
        <v>174</v>
      </c>
      <c r="B36" t="str">
        <f>Leuchtenmodule!U9</f>
        <v>SAL 2016</v>
      </c>
      <c r="C36" s="90" t="s">
        <v>311</v>
      </c>
      <c r="D36" s="2" t="s">
        <v>5</v>
      </c>
      <c r="E36" s="84">
        <f>Leuchtenmodule!U27</f>
        <v>0</v>
      </c>
      <c r="F36" s="7">
        <v>368.53</v>
      </c>
      <c r="G36" s="40">
        <f t="shared" ref="G36:G38" si="7">E36*F36</f>
        <v>0</v>
      </c>
      <c r="H36" s="40">
        <f t="shared" ref="H36:H38" si="8">G36*1.081</f>
        <v>0</v>
      </c>
    </row>
    <row r="37" spans="1:8" x14ac:dyDescent="0.25">
      <c r="A37" s="6" t="s">
        <v>174</v>
      </c>
      <c r="B37" t="str">
        <f>Leuchtenmodule!V9</f>
        <v>SAL 2032</v>
      </c>
      <c r="C37" s="90" t="s">
        <v>312</v>
      </c>
      <c r="D37" s="2" t="s">
        <v>5</v>
      </c>
      <c r="E37" s="84">
        <f>Leuchtenmodule!V27</f>
        <v>0</v>
      </c>
      <c r="F37" s="7">
        <v>601.29999999999995</v>
      </c>
      <c r="G37" s="40">
        <f t="shared" si="7"/>
        <v>0</v>
      </c>
      <c r="H37" s="40">
        <f t="shared" si="8"/>
        <v>0</v>
      </c>
    </row>
    <row r="38" spans="1:8" x14ac:dyDescent="0.25">
      <c r="A38" s="6" t="s">
        <v>174</v>
      </c>
      <c r="B38" t="str">
        <f>Leuchtenmodule!W9</f>
        <v>SAL 2064</v>
      </c>
      <c r="C38" s="90" t="s">
        <v>313</v>
      </c>
      <c r="D38" s="2" t="s">
        <v>5</v>
      </c>
      <c r="E38" s="84">
        <f>Leuchtenmodule!W27</f>
        <v>0</v>
      </c>
      <c r="F38" s="7">
        <v>888.07</v>
      </c>
      <c r="G38" s="40">
        <f t="shared" si="7"/>
        <v>0</v>
      </c>
      <c r="H38" s="40">
        <f t="shared" si="8"/>
        <v>0</v>
      </c>
    </row>
    <row r="39" spans="1:8" x14ac:dyDescent="0.25">
      <c r="A39" s="6" t="s">
        <v>174</v>
      </c>
      <c r="B39" t="s">
        <v>241</v>
      </c>
      <c r="C39" t="s">
        <v>314</v>
      </c>
      <c r="D39" s="2" t="s">
        <v>5</v>
      </c>
      <c r="E39" s="84">
        <f>Leuchtenmodule!X27</f>
        <v>0</v>
      </c>
      <c r="F39" s="7">
        <v>189.63568917668826</v>
      </c>
      <c r="G39" s="40">
        <f t="shared" si="4"/>
        <v>0</v>
      </c>
      <c r="H39" s="40">
        <f t="shared" si="1"/>
        <v>0</v>
      </c>
    </row>
    <row r="40" spans="1:8" x14ac:dyDescent="0.25">
      <c r="A40" s="6" t="s">
        <v>174</v>
      </c>
      <c r="B40" t="s">
        <v>242</v>
      </c>
      <c r="C40" t="s">
        <v>317</v>
      </c>
      <c r="D40" s="2" t="s">
        <v>5</v>
      </c>
      <c r="E40" s="84">
        <f>Leuchtenmodule!Y27</f>
        <v>0</v>
      </c>
      <c r="F40" s="7">
        <v>277.52</v>
      </c>
      <c r="G40" s="40">
        <f t="shared" ref="G40" si="9">E40*F40</f>
        <v>0</v>
      </c>
      <c r="H40" s="40">
        <f t="shared" ref="H40" si="10">G40*1.081</f>
        <v>0</v>
      </c>
    </row>
    <row r="41" spans="1:8" x14ac:dyDescent="0.25">
      <c r="A41" s="6" t="s">
        <v>174</v>
      </c>
      <c r="B41" t="str">
        <f>Leuchtenmodule!Z9</f>
        <v>CBU-ASD</v>
      </c>
      <c r="C41" s="90" t="s">
        <v>315</v>
      </c>
      <c r="D41" s="2" t="s">
        <v>5</v>
      </c>
      <c r="E41" s="84">
        <f>Leuchtenmodule!Z27</f>
        <v>0</v>
      </c>
      <c r="F41" s="7">
        <v>101.76205365402406</v>
      </c>
      <c r="G41" s="40">
        <f t="shared" si="0"/>
        <v>0</v>
      </c>
      <c r="H41" s="40">
        <f t="shared" si="1"/>
        <v>0</v>
      </c>
    </row>
    <row r="42" spans="1:8" x14ac:dyDescent="0.25">
      <c r="A42" s="6" t="s">
        <v>174</v>
      </c>
      <c r="B42" t="s">
        <v>87</v>
      </c>
      <c r="C42" s="90" t="s">
        <v>316</v>
      </c>
      <c r="D42" s="2" t="s">
        <v>5</v>
      </c>
      <c r="E42" s="84">
        <f>Leuchtenmodule!AA27</f>
        <v>0</v>
      </c>
      <c r="F42" s="7">
        <v>101.76205365402406</v>
      </c>
      <c r="G42" s="40">
        <f t="shared" si="0"/>
        <v>0</v>
      </c>
      <c r="H42" s="40">
        <f t="shared" si="1"/>
        <v>0</v>
      </c>
    </row>
    <row r="43" spans="1:8" x14ac:dyDescent="0.25">
      <c r="A43" s="6" t="s">
        <v>174</v>
      </c>
      <c r="B43" t="s">
        <v>86</v>
      </c>
      <c r="C43" s="90" t="s">
        <v>89</v>
      </c>
      <c r="D43" s="2" t="s">
        <v>5</v>
      </c>
      <c r="E43" s="84">
        <f>Leuchtenmodule!AB27</f>
        <v>0</v>
      </c>
      <c r="F43" s="7">
        <v>129.50900092506939</v>
      </c>
      <c r="G43" s="40">
        <f t="shared" si="0"/>
        <v>0</v>
      </c>
      <c r="H43" s="40">
        <f t="shared" si="1"/>
        <v>0</v>
      </c>
    </row>
    <row r="44" spans="1:8" x14ac:dyDescent="0.25">
      <c r="A44" s="6" t="s">
        <v>174</v>
      </c>
      <c r="B44" t="str">
        <f>Leuchtenmodule!AC9</f>
        <v>PWM.1.2.BT.+</v>
      </c>
      <c r="C44" t="s">
        <v>318</v>
      </c>
      <c r="D44" s="2" t="s">
        <v>5</v>
      </c>
      <c r="E44" s="84">
        <f>Leuchtenmodule!AC27</f>
        <v>0</v>
      </c>
      <c r="F44" s="7">
        <v>92.51</v>
      </c>
      <c r="G44" s="40">
        <f t="shared" si="0"/>
        <v>0</v>
      </c>
      <c r="H44" s="40">
        <f t="shared" si="1"/>
        <v>0</v>
      </c>
    </row>
    <row r="45" spans="1:8" x14ac:dyDescent="0.25">
      <c r="A45" s="6" t="s">
        <v>174</v>
      </c>
      <c r="B45" t="str">
        <f>Leuchtenmodule!AD9</f>
        <v>PWM.4.12-48+</v>
      </c>
      <c r="C45" t="s">
        <v>319</v>
      </c>
      <c r="D45" s="2" t="s">
        <v>5</v>
      </c>
      <c r="E45" s="84">
        <f>Leuchtenmodule!AD27</f>
        <v>0</v>
      </c>
      <c r="F45" s="7">
        <v>148.01</v>
      </c>
      <c r="G45" s="40">
        <f>E45*F45</f>
        <v>0</v>
      </c>
      <c r="H45" s="40">
        <f>G45*1.081</f>
        <v>0</v>
      </c>
    </row>
    <row r="46" spans="1:8" x14ac:dyDescent="0.25">
      <c r="A46" s="6" t="s">
        <v>174</v>
      </c>
      <c r="B46" t="str">
        <f>Leuchtenmodule!AE9</f>
        <v>PWM5+</v>
      </c>
      <c r="C46" t="s">
        <v>320</v>
      </c>
      <c r="D46" s="2" t="s">
        <v>5</v>
      </c>
      <c r="E46" s="84">
        <f>Leuchtenmodule!AE27</f>
        <v>0</v>
      </c>
      <c r="F46" s="7">
        <v>148.01</v>
      </c>
      <c r="G46" s="40">
        <f t="shared" ref="G46" si="11">E46*F46</f>
        <v>0</v>
      </c>
      <c r="H46" s="40">
        <f t="shared" ref="H46" si="12">G46*1.081</f>
        <v>0</v>
      </c>
    </row>
    <row r="47" spans="1:8" ht="6" customHeight="1" x14ac:dyDescent="0.25">
      <c r="C47" t="s">
        <v>1</v>
      </c>
      <c r="D47" s="2" t="s">
        <v>1</v>
      </c>
      <c r="E47" s="84" t="s">
        <v>1</v>
      </c>
      <c r="F47" s="7" t="s">
        <v>1</v>
      </c>
      <c r="G47" s="40" t="s">
        <v>1</v>
      </c>
      <c r="H47" s="40" t="s">
        <v>1</v>
      </c>
    </row>
    <row r="48" spans="1:8" ht="18.75" x14ac:dyDescent="0.3">
      <c r="A48" s="9" t="str">
        <f>Elemente!C6</f>
        <v>LIGA.AIR / Eléments</v>
      </c>
      <c r="E48" s="84"/>
      <c r="F48" s="74"/>
      <c r="G48" s="40"/>
    </row>
    <row r="49" spans="1:8" x14ac:dyDescent="0.25">
      <c r="A49" s="6" t="s">
        <v>174</v>
      </c>
      <c r="B49" t="s">
        <v>180</v>
      </c>
      <c r="C49" t="s">
        <v>37</v>
      </c>
      <c r="D49" s="2" t="s">
        <v>5</v>
      </c>
      <c r="E49" s="84">
        <f>Elemente!C26</f>
        <v>0</v>
      </c>
      <c r="F49" s="7">
        <v>122.11</v>
      </c>
      <c r="G49" s="40">
        <f t="shared" si="0"/>
        <v>0</v>
      </c>
      <c r="H49" s="40">
        <f>G49*1.081</f>
        <v>0</v>
      </c>
    </row>
    <row r="50" spans="1:8" x14ac:dyDescent="0.25">
      <c r="A50" s="6" t="s">
        <v>174</v>
      </c>
      <c r="B50" t="s">
        <v>183</v>
      </c>
      <c r="C50" t="s">
        <v>191</v>
      </c>
      <c r="D50" s="2" t="s">
        <v>5</v>
      </c>
      <c r="E50" s="84">
        <f>Elemente!D26</f>
        <v>0</v>
      </c>
      <c r="F50" s="7">
        <v>185.01285846438483</v>
      </c>
      <c r="G50" s="40">
        <f t="shared" ref="G50" si="13">E50*F50</f>
        <v>0</v>
      </c>
      <c r="H50" s="40">
        <f t="shared" ref="H50:H66" si="14">G50*1.081</f>
        <v>0</v>
      </c>
    </row>
    <row r="51" spans="1:8" x14ac:dyDescent="0.25">
      <c r="A51" s="6" t="s">
        <v>174</v>
      </c>
      <c r="B51" t="str">
        <f>Elemente!E8</f>
        <v>REL.4T.240</v>
      </c>
      <c r="C51" t="s">
        <v>130</v>
      </c>
      <c r="D51" s="2" t="s">
        <v>5</v>
      </c>
      <c r="E51" s="84">
        <f>Elemente!E26</f>
        <v>0</v>
      </c>
      <c r="F51" s="7">
        <v>161.88874190564295</v>
      </c>
      <c r="G51" s="40">
        <f t="shared" si="0"/>
        <v>0</v>
      </c>
      <c r="H51" s="40">
        <f t="shared" si="14"/>
        <v>0</v>
      </c>
    </row>
    <row r="52" spans="1:8" x14ac:dyDescent="0.25">
      <c r="A52" s="6" t="s">
        <v>174</v>
      </c>
      <c r="B52" t="s">
        <v>7</v>
      </c>
      <c r="C52" t="s">
        <v>99</v>
      </c>
      <c r="D52" s="2" t="s">
        <v>5</v>
      </c>
      <c r="E52" s="84">
        <f>Elemente!F26</f>
        <v>0</v>
      </c>
      <c r="F52" s="7">
        <v>157.26591119333949</v>
      </c>
      <c r="G52" s="40">
        <f t="shared" si="0"/>
        <v>0</v>
      </c>
      <c r="H52" s="40">
        <f t="shared" si="14"/>
        <v>0</v>
      </c>
    </row>
    <row r="53" spans="1:8" x14ac:dyDescent="0.25">
      <c r="A53" s="6" t="s">
        <v>174</v>
      </c>
      <c r="B53" t="s">
        <v>10</v>
      </c>
      <c r="C53" t="s">
        <v>53</v>
      </c>
      <c r="D53" s="2" t="s">
        <v>5</v>
      </c>
      <c r="E53" s="84">
        <f>Elemente!G26</f>
        <v>0</v>
      </c>
      <c r="F53" s="7">
        <v>175.76719703977798</v>
      </c>
      <c r="G53" s="40">
        <f t="shared" si="0"/>
        <v>0</v>
      </c>
      <c r="H53" s="40">
        <f t="shared" si="14"/>
        <v>0</v>
      </c>
    </row>
    <row r="54" spans="1:8" x14ac:dyDescent="0.25">
      <c r="A54" s="6" t="s">
        <v>174</v>
      </c>
      <c r="B54" t="s">
        <v>9</v>
      </c>
      <c r="C54" t="s">
        <v>54</v>
      </c>
      <c r="D54" s="2" t="s">
        <v>5</v>
      </c>
      <c r="E54" s="84">
        <f>Elemente!H26</f>
        <v>0</v>
      </c>
      <c r="F54" s="7">
        <v>175.76719703977798</v>
      </c>
      <c r="G54" s="40">
        <f t="shared" si="0"/>
        <v>0</v>
      </c>
      <c r="H54" s="40">
        <f t="shared" si="14"/>
        <v>0</v>
      </c>
    </row>
    <row r="55" spans="1:8" x14ac:dyDescent="0.25">
      <c r="A55" s="6" t="s">
        <v>174</v>
      </c>
      <c r="B55" t="s">
        <v>12</v>
      </c>
      <c r="C55" t="s">
        <v>52</v>
      </c>
      <c r="D55" s="2" t="s">
        <v>5</v>
      </c>
      <c r="E55" s="84">
        <f>Elemente!I26</f>
        <v>0</v>
      </c>
      <c r="F55" s="7">
        <v>83.260767807585566</v>
      </c>
      <c r="G55" s="40">
        <f t="shared" si="0"/>
        <v>0</v>
      </c>
      <c r="H55" s="40">
        <f t="shared" si="14"/>
        <v>0</v>
      </c>
    </row>
    <row r="56" spans="1:8" x14ac:dyDescent="0.25">
      <c r="A56" s="6" t="s">
        <v>174</v>
      </c>
      <c r="B56" t="str">
        <f>Elemente!J8</f>
        <v>REP.TIMEURO</v>
      </c>
      <c r="C56" t="s">
        <v>279</v>
      </c>
      <c r="D56" s="2" t="s">
        <v>5</v>
      </c>
      <c r="E56" s="84">
        <f>Elemente!J26</f>
        <v>0</v>
      </c>
      <c r="F56" s="7">
        <v>120.26</v>
      </c>
      <c r="G56" s="40">
        <f t="shared" ref="G56" si="15">E56*F56</f>
        <v>0</v>
      </c>
      <c r="H56" s="40">
        <f t="shared" si="14"/>
        <v>0</v>
      </c>
    </row>
    <row r="57" spans="1:8" x14ac:dyDescent="0.25">
      <c r="A57" s="6" t="s">
        <v>174</v>
      </c>
      <c r="B57" t="str">
        <f>Elemente!K8</f>
        <v>REL.TIM.480+</v>
      </c>
      <c r="C57" t="s">
        <v>278</v>
      </c>
      <c r="D57" s="2" t="s">
        <v>5</v>
      </c>
      <c r="E57" s="84">
        <f>Elemente!K26</f>
        <v>0</v>
      </c>
      <c r="F57" s="7">
        <v>180.39</v>
      </c>
      <c r="G57" s="40">
        <f t="shared" ref="G57" si="16">E57*F57</f>
        <v>0</v>
      </c>
      <c r="H57" s="40">
        <f t="shared" ref="H57" si="17">G57*1.081</f>
        <v>0</v>
      </c>
    </row>
    <row r="58" spans="1:8" x14ac:dyDescent="0.25">
      <c r="A58" s="6" t="s">
        <v>174</v>
      </c>
      <c r="B58" t="s">
        <v>13</v>
      </c>
      <c r="C58" t="s">
        <v>38</v>
      </c>
      <c r="D58" s="2" t="s">
        <v>5</v>
      </c>
      <c r="E58" s="84">
        <f>Elemente!L26</f>
        <v>0</v>
      </c>
      <c r="F58" s="7">
        <v>83.260767807585566</v>
      </c>
      <c r="G58" s="40">
        <f t="shared" si="0"/>
        <v>0</v>
      </c>
      <c r="H58" s="40">
        <f t="shared" si="14"/>
        <v>0</v>
      </c>
    </row>
    <row r="59" spans="1:8" x14ac:dyDescent="0.25">
      <c r="A59" s="6" t="s">
        <v>174</v>
      </c>
      <c r="B59" t="s">
        <v>199</v>
      </c>
      <c r="C59" t="s">
        <v>200</v>
      </c>
      <c r="D59" s="2" t="s">
        <v>5</v>
      </c>
      <c r="E59" s="84">
        <f>Elemente!M26</f>
        <v>0</v>
      </c>
      <c r="F59" s="7">
        <v>175.76719703977798</v>
      </c>
      <c r="G59" s="40">
        <f t="shared" ref="G59" si="18">E59*F59</f>
        <v>0</v>
      </c>
      <c r="H59" s="40">
        <f t="shared" si="14"/>
        <v>0</v>
      </c>
    </row>
    <row r="60" spans="1:8" x14ac:dyDescent="0.25">
      <c r="A60" s="6" t="s">
        <v>174</v>
      </c>
      <c r="B60" t="s">
        <v>164</v>
      </c>
      <c r="C60" t="s">
        <v>165</v>
      </c>
      <c r="D60" s="2" t="s">
        <v>5</v>
      </c>
      <c r="E60" s="84">
        <f>Elemente!N26</f>
        <v>0</v>
      </c>
      <c r="F60" s="7">
        <v>453.28648473635525</v>
      </c>
      <c r="G60" s="40">
        <f t="shared" si="0"/>
        <v>0</v>
      </c>
      <c r="H60" s="40">
        <f t="shared" si="14"/>
        <v>0</v>
      </c>
    </row>
    <row r="61" spans="1:8" x14ac:dyDescent="0.25">
      <c r="A61" s="6" t="s">
        <v>174</v>
      </c>
      <c r="B61" t="s">
        <v>169</v>
      </c>
      <c r="C61" t="s">
        <v>82</v>
      </c>
      <c r="D61" s="2" t="s">
        <v>5</v>
      </c>
      <c r="E61" s="84">
        <f>Elemente!O26</f>
        <v>0</v>
      </c>
      <c r="F61" s="7">
        <v>185.01285846438483</v>
      </c>
      <c r="G61" s="40">
        <f t="shared" si="0"/>
        <v>0</v>
      </c>
      <c r="H61" s="40">
        <f t="shared" si="14"/>
        <v>0</v>
      </c>
    </row>
    <row r="62" spans="1:8" x14ac:dyDescent="0.25">
      <c r="A62" s="6" t="s">
        <v>174</v>
      </c>
      <c r="B62" t="s">
        <v>168</v>
      </c>
      <c r="C62" t="s">
        <v>83</v>
      </c>
      <c r="D62" s="2" t="s">
        <v>5</v>
      </c>
      <c r="E62" s="84">
        <f>Elemente!P26</f>
        <v>0</v>
      </c>
      <c r="F62" s="7">
        <v>185.01285846438483</v>
      </c>
      <c r="G62" s="40">
        <f t="shared" si="0"/>
        <v>0</v>
      </c>
      <c r="H62" s="40">
        <f t="shared" si="14"/>
        <v>0</v>
      </c>
    </row>
    <row r="63" spans="1:8" x14ac:dyDescent="0.25">
      <c r="A63" s="6" t="s">
        <v>174</v>
      </c>
      <c r="B63" t="s">
        <v>166</v>
      </c>
      <c r="C63" t="s">
        <v>167</v>
      </c>
      <c r="D63" s="2" t="s">
        <v>5</v>
      </c>
      <c r="E63" s="84">
        <f>Elemente!Q26</f>
        <v>0</v>
      </c>
      <c r="F63" s="7">
        <v>555.03857539315459</v>
      </c>
      <c r="G63" s="40">
        <f t="shared" si="0"/>
        <v>0</v>
      </c>
      <c r="H63" s="40">
        <f t="shared" si="14"/>
        <v>0</v>
      </c>
    </row>
    <row r="64" spans="1:8" x14ac:dyDescent="0.25">
      <c r="A64" s="6" t="s">
        <v>174</v>
      </c>
      <c r="B64" t="str">
        <f>Elemente!T8</f>
        <v>8REL</v>
      </c>
      <c r="C64" t="s">
        <v>124</v>
      </c>
      <c r="D64" s="2" t="s">
        <v>5</v>
      </c>
      <c r="E64" s="84">
        <f>Elemente!R26</f>
        <v>0</v>
      </c>
      <c r="F64" s="7">
        <v>425.52957446808512</v>
      </c>
      <c r="G64" s="40">
        <f t="shared" si="0"/>
        <v>0</v>
      </c>
      <c r="H64" s="40">
        <f t="shared" si="14"/>
        <v>0</v>
      </c>
    </row>
    <row r="65" spans="1:8" x14ac:dyDescent="0.25">
      <c r="A65" s="6" t="s">
        <v>174</v>
      </c>
      <c r="B65" t="str">
        <f>Elemente!R8</f>
        <v>2x4REL4T</v>
      </c>
      <c r="C65" t="s">
        <v>125</v>
      </c>
      <c r="D65" s="2" t="s">
        <v>5</v>
      </c>
      <c r="E65" s="84">
        <f>Elemente!T26</f>
        <v>0</v>
      </c>
      <c r="F65" s="7">
        <v>351.5244310823312</v>
      </c>
      <c r="G65" s="40">
        <f t="shared" si="0"/>
        <v>0</v>
      </c>
      <c r="H65" s="40">
        <f t="shared" si="14"/>
        <v>0</v>
      </c>
    </row>
    <row r="66" spans="1:8" x14ac:dyDescent="0.25">
      <c r="A66" s="6" t="s">
        <v>174</v>
      </c>
      <c r="B66" t="str">
        <f>Elemente!S8</f>
        <v>3x2REL.3T</v>
      </c>
      <c r="C66" t="s">
        <v>181</v>
      </c>
      <c r="D66" s="2" t="s">
        <v>5</v>
      </c>
      <c r="E66" s="84">
        <f>Elemente!S26</f>
        <v>0</v>
      </c>
      <c r="F66" s="7">
        <v>453.30641073080483</v>
      </c>
      <c r="G66" s="40">
        <f t="shared" ref="G66" si="19">E66*F66</f>
        <v>0</v>
      </c>
      <c r="H66" s="40">
        <f t="shared" si="14"/>
        <v>0</v>
      </c>
    </row>
    <row r="67" spans="1:8" ht="5.0999999999999996" customHeight="1" x14ac:dyDescent="0.25">
      <c r="E67" s="84"/>
      <c r="F67" s="74"/>
      <c r="G67" s="40"/>
    </row>
    <row r="68" spans="1:8" ht="18.75" x14ac:dyDescent="0.3">
      <c r="A68" s="9" t="str">
        <f>Sensoren!C7</f>
        <v>LIGA.air / Capteurs</v>
      </c>
      <c r="E68" s="84"/>
      <c r="F68" s="74"/>
      <c r="G68" s="40"/>
    </row>
    <row r="69" spans="1:8" x14ac:dyDescent="0.25">
      <c r="A69" s="64" t="s">
        <v>174</v>
      </c>
      <c r="B69" s="65" t="s">
        <v>170</v>
      </c>
      <c r="C69" s="65" t="s">
        <v>321</v>
      </c>
      <c r="D69" s="66" t="s">
        <v>5</v>
      </c>
      <c r="E69" s="78">
        <f>Sensoren!C27</f>
        <v>0</v>
      </c>
      <c r="F69" s="7">
        <v>152.65</v>
      </c>
      <c r="G69" s="67">
        <f t="shared" si="0"/>
        <v>0</v>
      </c>
      <c r="H69" s="67">
        <f>G69*1.081</f>
        <v>0</v>
      </c>
    </row>
    <row r="70" spans="1:8" x14ac:dyDescent="0.25">
      <c r="A70" s="64" t="s">
        <v>174</v>
      </c>
      <c r="B70" s="65" t="s">
        <v>18</v>
      </c>
      <c r="C70" s="65" t="s">
        <v>322</v>
      </c>
      <c r="D70" s="66" t="s">
        <v>5</v>
      </c>
      <c r="E70" s="78">
        <f>Sensoren!F27</f>
        <v>0</v>
      </c>
      <c r="F70" s="7">
        <v>175.76719703977798</v>
      </c>
      <c r="G70" s="67">
        <f t="shared" si="0"/>
        <v>0</v>
      </c>
      <c r="H70" s="67">
        <f t="shared" ref="H70:H95" si="20">G70*1.081</f>
        <v>0</v>
      </c>
    </row>
    <row r="71" spans="1:8" x14ac:dyDescent="0.25">
      <c r="A71" s="64" t="s">
        <v>25</v>
      </c>
      <c r="B71" s="65" t="s">
        <v>26</v>
      </c>
      <c r="C71" s="65" t="s">
        <v>323</v>
      </c>
      <c r="D71" s="66" t="s">
        <v>5</v>
      </c>
      <c r="E71" s="68"/>
      <c r="F71" s="7">
        <v>28.673506012950973</v>
      </c>
      <c r="G71" s="67">
        <f t="shared" si="0"/>
        <v>0</v>
      </c>
      <c r="H71" s="67">
        <f t="shared" si="20"/>
        <v>0</v>
      </c>
    </row>
    <row r="72" spans="1:8" x14ac:dyDescent="0.25">
      <c r="A72" s="64" t="s">
        <v>25</v>
      </c>
      <c r="B72" s="65" t="s">
        <v>29</v>
      </c>
      <c r="C72" s="65" t="s">
        <v>324</v>
      </c>
      <c r="D72" s="66" t="s">
        <v>5</v>
      </c>
      <c r="E72" s="68"/>
      <c r="F72" s="7">
        <v>24.050675300647548</v>
      </c>
      <c r="G72" s="67">
        <f t="shared" si="0"/>
        <v>0</v>
      </c>
      <c r="H72" s="67">
        <f t="shared" si="20"/>
        <v>0</v>
      </c>
    </row>
    <row r="73" spans="1:8" x14ac:dyDescent="0.25">
      <c r="A73" s="64" t="s">
        <v>174</v>
      </c>
      <c r="B73" s="65" t="s">
        <v>171</v>
      </c>
      <c r="C73" s="65" t="s">
        <v>325</v>
      </c>
      <c r="D73" s="66" t="s">
        <v>5</v>
      </c>
      <c r="E73" s="78">
        <f>Sensoren!D27</f>
        <v>0</v>
      </c>
      <c r="F73" s="7">
        <v>152.65</v>
      </c>
      <c r="G73" s="67">
        <f t="shared" si="0"/>
        <v>0</v>
      </c>
      <c r="H73" s="67">
        <f t="shared" si="20"/>
        <v>0</v>
      </c>
    </row>
    <row r="74" spans="1:8" x14ac:dyDescent="0.25">
      <c r="A74" s="64" t="s">
        <v>174</v>
      </c>
      <c r="B74" s="65" t="s">
        <v>20</v>
      </c>
      <c r="C74" s="65" t="s">
        <v>326</v>
      </c>
      <c r="D74" s="66" t="s">
        <v>5</v>
      </c>
      <c r="E74" s="78">
        <f>Sensoren!G27</f>
        <v>0</v>
      </c>
      <c r="F74" s="7">
        <v>175.76719703977798</v>
      </c>
      <c r="G74" s="67">
        <f t="shared" si="0"/>
        <v>0</v>
      </c>
      <c r="H74" s="67">
        <f t="shared" si="20"/>
        <v>0</v>
      </c>
    </row>
    <row r="75" spans="1:8" x14ac:dyDescent="0.25">
      <c r="A75" s="64" t="s">
        <v>25</v>
      </c>
      <c r="B75" s="65" t="s">
        <v>27</v>
      </c>
      <c r="C75" s="65" t="s">
        <v>327</v>
      </c>
      <c r="D75" s="66" t="s">
        <v>5</v>
      </c>
      <c r="E75" s="68"/>
      <c r="F75" s="7">
        <v>32.379740980573544</v>
      </c>
      <c r="G75" s="67">
        <f t="shared" si="0"/>
        <v>0</v>
      </c>
      <c r="H75" s="67">
        <f t="shared" si="20"/>
        <v>0</v>
      </c>
    </row>
    <row r="76" spans="1:8" x14ac:dyDescent="0.25">
      <c r="A76" s="64" t="s">
        <v>25</v>
      </c>
      <c r="B76" s="65" t="s">
        <v>30</v>
      </c>
      <c r="C76" s="65" t="s">
        <v>328</v>
      </c>
      <c r="D76" s="66" t="s">
        <v>5</v>
      </c>
      <c r="E76" s="68"/>
      <c r="F76" s="7">
        <v>28.673506012950973</v>
      </c>
      <c r="G76" s="67">
        <f t="shared" si="0"/>
        <v>0</v>
      </c>
      <c r="H76" s="67">
        <f t="shared" si="20"/>
        <v>0</v>
      </c>
    </row>
    <row r="77" spans="1:8" x14ac:dyDescent="0.25">
      <c r="A77" s="64" t="s">
        <v>174</v>
      </c>
      <c r="B77" s="65" t="s">
        <v>172</v>
      </c>
      <c r="C77" s="65" t="s">
        <v>329</v>
      </c>
      <c r="D77" s="66" t="s">
        <v>5</v>
      </c>
      <c r="E77" s="78">
        <f>Sensoren!E27</f>
        <v>0</v>
      </c>
      <c r="F77" s="7">
        <v>152.65</v>
      </c>
      <c r="G77" s="67">
        <f t="shared" si="0"/>
        <v>0</v>
      </c>
      <c r="H77" s="67">
        <f t="shared" si="20"/>
        <v>0</v>
      </c>
    </row>
    <row r="78" spans="1:8" x14ac:dyDescent="0.25">
      <c r="A78" s="6" t="s">
        <v>174</v>
      </c>
      <c r="B78" t="s">
        <v>19</v>
      </c>
      <c r="C78" s="90" t="s">
        <v>330</v>
      </c>
      <c r="D78" s="66" t="s">
        <v>5</v>
      </c>
      <c r="E78" s="78">
        <f>Sensoren!H27</f>
        <v>0</v>
      </c>
      <c r="F78" s="7">
        <v>175.76719703977798</v>
      </c>
      <c r="G78" s="67">
        <f t="shared" si="0"/>
        <v>0</v>
      </c>
      <c r="H78" s="67">
        <f t="shared" si="20"/>
        <v>0</v>
      </c>
    </row>
    <row r="79" spans="1:8" x14ac:dyDescent="0.25">
      <c r="A79" s="6" t="s">
        <v>25</v>
      </c>
      <c r="B79" t="s">
        <v>31</v>
      </c>
      <c r="C79" s="90" t="s">
        <v>331</v>
      </c>
      <c r="D79" s="66" t="s">
        <v>5</v>
      </c>
      <c r="E79" s="68"/>
      <c r="F79" s="7">
        <v>32.379740980573544</v>
      </c>
      <c r="G79" s="67">
        <f t="shared" si="0"/>
        <v>0</v>
      </c>
      <c r="H79" s="67">
        <f t="shared" si="20"/>
        <v>0</v>
      </c>
    </row>
    <row r="80" spans="1:8" x14ac:dyDescent="0.25">
      <c r="A80" s="6" t="s">
        <v>25</v>
      </c>
      <c r="B80" t="s">
        <v>28</v>
      </c>
      <c r="C80" s="90" t="s">
        <v>332</v>
      </c>
      <c r="D80" s="2" t="s">
        <v>5</v>
      </c>
      <c r="E80" s="58"/>
      <c r="F80" s="7">
        <v>28.673506012950973</v>
      </c>
      <c r="G80" s="40">
        <f t="shared" si="0"/>
        <v>0</v>
      </c>
      <c r="H80" s="67">
        <f t="shared" si="20"/>
        <v>0</v>
      </c>
    </row>
    <row r="81" spans="1:8" x14ac:dyDescent="0.25">
      <c r="A81" s="6" t="s">
        <v>174</v>
      </c>
      <c r="B81" t="s">
        <v>90</v>
      </c>
      <c r="C81" s="90" t="s">
        <v>333</v>
      </c>
      <c r="D81" s="2" t="s">
        <v>5</v>
      </c>
      <c r="E81" s="84">
        <f>Sensoren!I27</f>
        <v>0</v>
      </c>
      <c r="F81" s="7">
        <v>185.01285846438483</v>
      </c>
      <c r="G81" s="40">
        <f t="shared" si="0"/>
        <v>0</v>
      </c>
      <c r="H81" s="67">
        <f t="shared" si="20"/>
        <v>0</v>
      </c>
    </row>
    <row r="82" spans="1:8" x14ac:dyDescent="0.25">
      <c r="A82" s="6" t="s">
        <v>174</v>
      </c>
      <c r="B82" t="s">
        <v>91</v>
      </c>
      <c r="C82" s="90" t="s">
        <v>334</v>
      </c>
      <c r="D82" s="2" t="s">
        <v>5</v>
      </c>
      <c r="E82" s="84">
        <f>Sensoren!J27</f>
        <v>0</v>
      </c>
      <c r="F82" s="7">
        <v>185.01285846438483</v>
      </c>
      <c r="G82" s="40">
        <f t="shared" si="0"/>
        <v>0</v>
      </c>
      <c r="H82" s="67">
        <f t="shared" si="20"/>
        <v>0</v>
      </c>
    </row>
    <row r="83" spans="1:8" x14ac:dyDescent="0.25">
      <c r="A83" s="6" t="s">
        <v>174</v>
      </c>
      <c r="B83" t="s">
        <v>93</v>
      </c>
      <c r="C83" s="90" t="s">
        <v>335</v>
      </c>
      <c r="D83" s="2" t="s">
        <v>5</v>
      </c>
      <c r="E83" s="84">
        <f>Sensoren!K27</f>
        <v>0</v>
      </c>
      <c r="F83" s="7">
        <v>194.26848288621647</v>
      </c>
      <c r="G83" s="40">
        <f t="shared" si="0"/>
        <v>0</v>
      </c>
      <c r="H83" s="67">
        <f t="shared" si="20"/>
        <v>0</v>
      </c>
    </row>
    <row r="84" spans="1:8" x14ac:dyDescent="0.25">
      <c r="A84" s="6" t="s">
        <v>174</v>
      </c>
      <c r="B84" t="s">
        <v>114</v>
      </c>
      <c r="C84" s="90" t="s">
        <v>336</v>
      </c>
      <c r="D84" s="2" t="s">
        <v>5</v>
      </c>
      <c r="E84" s="84">
        <f>Sensoren!L27</f>
        <v>0</v>
      </c>
      <c r="F84" s="7">
        <v>175.76719703977798</v>
      </c>
      <c r="G84" s="40">
        <f t="shared" si="0"/>
        <v>0</v>
      </c>
      <c r="H84" s="67">
        <f t="shared" si="20"/>
        <v>0</v>
      </c>
    </row>
    <row r="85" spans="1:8" x14ac:dyDescent="0.25">
      <c r="A85" s="6" t="s">
        <v>174</v>
      </c>
      <c r="B85" t="s">
        <v>115</v>
      </c>
      <c r="C85" s="90" t="s">
        <v>337</v>
      </c>
      <c r="D85" s="2" t="s">
        <v>5</v>
      </c>
      <c r="E85" s="84">
        <f>Sensoren!N27</f>
        <v>0</v>
      </c>
      <c r="F85" s="7">
        <v>175.76719703977798</v>
      </c>
      <c r="G85" s="40">
        <f t="shared" si="0"/>
        <v>0</v>
      </c>
      <c r="H85" s="67">
        <f t="shared" si="20"/>
        <v>0</v>
      </c>
    </row>
    <row r="86" spans="1:8" x14ac:dyDescent="0.25">
      <c r="A86" s="6" t="s">
        <v>174</v>
      </c>
      <c r="B86" t="s">
        <v>182</v>
      </c>
      <c r="C86" s="90" t="s">
        <v>338</v>
      </c>
      <c r="D86" s="2" t="s">
        <v>5</v>
      </c>
      <c r="E86" s="84">
        <f>Sensoren!M27</f>
        <v>0</v>
      </c>
      <c r="F86" s="7">
        <v>185.01285846438483</v>
      </c>
      <c r="G86" s="40">
        <f t="shared" si="0"/>
        <v>0</v>
      </c>
      <c r="H86" s="67">
        <f t="shared" si="20"/>
        <v>0</v>
      </c>
    </row>
    <row r="87" spans="1:8" x14ac:dyDescent="0.25">
      <c r="A87" s="6" t="s">
        <v>174</v>
      </c>
      <c r="B87" t="s">
        <v>119</v>
      </c>
      <c r="C87" s="90" t="s">
        <v>339</v>
      </c>
      <c r="D87" s="2" t="s">
        <v>5</v>
      </c>
      <c r="E87" s="84">
        <f>Sensoren!O27</f>
        <v>0</v>
      </c>
      <c r="F87" s="7">
        <v>25.903792784458833</v>
      </c>
      <c r="G87" s="40">
        <f t="shared" si="0"/>
        <v>0</v>
      </c>
      <c r="H87" s="67">
        <f t="shared" si="20"/>
        <v>0</v>
      </c>
    </row>
    <row r="88" spans="1:8" x14ac:dyDescent="0.25">
      <c r="A88" s="6" t="s">
        <v>174</v>
      </c>
      <c r="B88" t="s">
        <v>117</v>
      </c>
      <c r="C88" s="90" t="s">
        <v>340</v>
      </c>
      <c r="D88" s="2" t="s">
        <v>5</v>
      </c>
      <c r="E88" s="84">
        <f>Sensoren!P27</f>
        <v>0</v>
      </c>
      <c r="F88" s="7">
        <v>259.01800185013877</v>
      </c>
      <c r="G88" s="40">
        <f t="shared" si="0"/>
        <v>0</v>
      </c>
      <c r="H88" s="67">
        <f t="shared" si="20"/>
        <v>0</v>
      </c>
    </row>
    <row r="89" spans="1:8" x14ac:dyDescent="0.25">
      <c r="A89" s="6" t="s">
        <v>174</v>
      </c>
      <c r="B89" t="s">
        <v>118</v>
      </c>
      <c r="C89" s="90" t="s">
        <v>341</v>
      </c>
      <c r="D89" s="2" t="s">
        <v>5</v>
      </c>
      <c r="E89" s="84">
        <f>Sensoren!Q27</f>
        <v>0</v>
      </c>
      <c r="F89" s="7">
        <v>259.01800185013877</v>
      </c>
      <c r="G89" s="40">
        <f t="shared" si="0"/>
        <v>0</v>
      </c>
      <c r="H89" s="67">
        <f t="shared" si="20"/>
        <v>0</v>
      </c>
    </row>
    <row r="90" spans="1:8" x14ac:dyDescent="0.25">
      <c r="A90" s="6" t="s">
        <v>174</v>
      </c>
      <c r="B90" t="s">
        <v>21</v>
      </c>
      <c r="C90" s="90" t="s">
        <v>342</v>
      </c>
      <c r="D90" s="2" t="s">
        <v>5</v>
      </c>
      <c r="E90" s="84">
        <f>Sensoren!R27</f>
        <v>0</v>
      </c>
      <c r="F90" s="7">
        <v>194.26848288621647</v>
      </c>
      <c r="G90" s="40">
        <f t="shared" si="0"/>
        <v>0</v>
      </c>
      <c r="H90" s="67">
        <f t="shared" si="20"/>
        <v>0</v>
      </c>
    </row>
    <row r="91" spans="1:8" x14ac:dyDescent="0.25">
      <c r="A91" s="6" t="s">
        <v>174</v>
      </c>
      <c r="B91" t="s">
        <v>123</v>
      </c>
      <c r="C91" s="90" t="s">
        <v>343</v>
      </c>
      <c r="D91" s="2" t="s">
        <v>5</v>
      </c>
      <c r="E91" s="84">
        <f>Sensoren!S27</f>
        <v>0</v>
      </c>
      <c r="F91" s="7">
        <v>194.26848288621647</v>
      </c>
      <c r="G91" s="40">
        <f t="shared" si="0"/>
        <v>0</v>
      </c>
      <c r="H91" s="67">
        <f t="shared" si="20"/>
        <v>0</v>
      </c>
    </row>
    <row r="92" spans="1:8" x14ac:dyDescent="0.25">
      <c r="A92" s="6" t="s">
        <v>174</v>
      </c>
      <c r="B92" t="s">
        <v>22</v>
      </c>
      <c r="C92" s="90" t="s">
        <v>344</v>
      </c>
      <c r="D92" s="2" t="s">
        <v>5</v>
      </c>
      <c r="E92" s="84">
        <f>Sensoren!T27</f>
        <v>0</v>
      </c>
      <c r="F92" s="7">
        <v>194.26848288621599</v>
      </c>
      <c r="G92" s="40">
        <f t="shared" si="0"/>
        <v>0</v>
      </c>
      <c r="H92" s="67">
        <f t="shared" si="20"/>
        <v>0</v>
      </c>
    </row>
    <row r="93" spans="1:8" x14ac:dyDescent="0.25">
      <c r="A93" s="6" t="s">
        <v>174</v>
      </c>
      <c r="B93" t="s">
        <v>205</v>
      </c>
      <c r="C93" s="90" t="s">
        <v>345</v>
      </c>
      <c r="D93" s="2" t="s">
        <v>5</v>
      </c>
      <c r="E93" s="84">
        <f>Sensoren!V27</f>
        <v>0</v>
      </c>
      <c r="F93" s="7">
        <v>194.26848288621647</v>
      </c>
      <c r="G93" s="40">
        <f t="shared" ref="G93" si="21">E93*F93</f>
        <v>0</v>
      </c>
      <c r="H93" s="67">
        <f t="shared" si="20"/>
        <v>0</v>
      </c>
    </row>
    <row r="94" spans="1:8" x14ac:dyDescent="0.25">
      <c r="A94" s="6" t="s">
        <v>174</v>
      </c>
      <c r="B94" t="s">
        <v>208</v>
      </c>
      <c r="C94" s="90" t="s">
        <v>346</v>
      </c>
      <c r="D94" s="2" t="s">
        <v>5</v>
      </c>
      <c r="E94" s="84">
        <f>Sensoren!W27</f>
        <v>0</v>
      </c>
      <c r="F94" s="7">
        <v>194.26848288621647</v>
      </c>
      <c r="G94" s="40">
        <f t="shared" ref="G94:G95" si="22">E94*F94</f>
        <v>0</v>
      </c>
      <c r="H94" s="67">
        <f t="shared" si="20"/>
        <v>0</v>
      </c>
    </row>
    <row r="95" spans="1:8" x14ac:dyDescent="0.25">
      <c r="A95" s="6" t="s">
        <v>174</v>
      </c>
      <c r="B95" t="s">
        <v>210</v>
      </c>
      <c r="C95" s="90" t="s">
        <v>347</v>
      </c>
      <c r="D95" s="2" t="s">
        <v>5</v>
      </c>
      <c r="E95" s="84">
        <f>Sensoren!X27</f>
        <v>0</v>
      </c>
      <c r="F95" s="7">
        <v>194.26848288621647</v>
      </c>
      <c r="G95" s="40">
        <f t="shared" si="22"/>
        <v>0</v>
      </c>
      <c r="H95" s="67">
        <f t="shared" si="20"/>
        <v>0</v>
      </c>
    </row>
    <row r="96" spans="1:8" ht="7.5" customHeight="1" x14ac:dyDescent="0.25">
      <c r="A96" s="1"/>
      <c r="D96"/>
      <c r="E96" s="79"/>
      <c r="F96"/>
      <c r="G96"/>
      <c r="H96"/>
    </row>
    <row r="97" spans="1:8" ht="18.75" x14ac:dyDescent="0.3">
      <c r="A97" s="9" t="str">
        <f>Schaltermodule!C6</f>
        <v>LIGA.air / Modules d'interrupteur</v>
      </c>
      <c r="E97" s="84"/>
      <c r="F97" s="74"/>
      <c r="G97" s="40"/>
    </row>
    <row r="98" spans="1:8" x14ac:dyDescent="0.25">
      <c r="A98" s="6" t="s">
        <v>174</v>
      </c>
      <c r="B98" t="str">
        <f>Schaltermodule!C8</f>
        <v>TAST4.240</v>
      </c>
      <c r="C98" s="90" t="s">
        <v>348</v>
      </c>
      <c r="D98" s="2" t="s">
        <v>5</v>
      </c>
      <c r="E98" s="84">
        <f>Schaltermodule!C26</f>
        <v>0</v>
      </c>
      <c r="F98" s="7">
        <v>150.79</v>
      </c>
      <c r="G98" s="40">
        <f t="shared" si="0"/>
        <v>0</v>
      </c>
      <c r="H98" s="40">
        <f>G98*1.081</f>
        <v>0</v>
      </c>
    </row>
    <row r="99" spans="1:8" x14ac:dyDescent="0.25">
      <c r="A99" s="6" t="s">
        <v>174</v>
      </c>
      <c r="B99" t="str">
        <f>Schaltermodule!D8</f>
        <v>TAST8.240</v>
      </c>
      <c r="C99" s="90" t="s">
        <v>349</v>
      </c>
      <c r="D99" s="2" t="s">
        <v>5</v>
      </c>
      <c r="E99" s="84">
        <f>Schaltermodule!D26</f>
        <v>0</v>
      </c>
      <c r="F99" s="7">
        <v>194.26848288621647</v>
      </c>
      <c r="G99" s="40">
        <f t="shared" si="0"/>
        <v>0</v>
      </c>
      <c r="H99" s="40">
        <f t="shared" ref="H99:H113" si="23">G99*1.081</f>
        <v>0</v>
      </c>
    </row>
    <row r="100" spans="1:8" x14ac:dyDescent="0.25">
      <c r="A100" s="6" t="s">
        <v>174</v>
      </c>
      <c r="B100" t="s">
        <v>211</v>
      </c>
      <c r="C100" s="90" t="s">
        <v>350</v>
      </c>
      <c r="D100" s="2" t="s">
        <v>5</v>
      </c>
      <c r="E100" s="84">
        <f>Schaltermodule!E26</f>
        <v>0</v>
      </c>
      <c r="F100" s="7">
        <v>185.01285846438483</v>
      </c>
      <c r="G100" s="40">
        <f t="shared" ref="G100" si="24">E100*F100</f>
        <v>0</v>
      </c>
      <c r="H100" s="40">
        <f t="shared" si="23"/>
        <v>0</v>
      </c>
    </row>
    <row r="101" spans="1:8" x14ac:dyDescent="0.25">
      <c r="A101" s="6" t="s">
        <v>174</v>
      </c>
      <c r="B101" t="str">
        <f>Schaltermodule!F8</f>
        <v>SM.BAT.W</v>
      </c>
      <c r="C101" s="90" t="s">
        <v>351</v>
      </c>
      <c r="D101" s="2" t="s">
        <v>5</v>
      </c>
      <c r="E101" s="84">
        <f>Schaltermodule!F26</f>
        <v>0</v>
      </c>
      <c r="F101" s="7">
        <v>134.13183163737281</v>
      </c>
      <c r="G101" s="40">
        <f t="shared" si="0"/>
        <v>0</v>
      </c>
      <c r="H101" s="40">
        <f t="shared" si="23"/>
        <v>0</v>
      </c>
    </row>
    <row r="102" spans="1:8" x14ac:dyDescent="0.25">
      <c r="A102" s="6" t="s">
        <v>174</v>
      </c>
      <c r="B102" t="str">
        <f>Schaltermodule!G8</f>
        <v>SM.BAT.S</v>
      </c>
      <c r="C102" s="90" t="s">
        <v>352</v>
      </c>
      <c r="D102" s="2" t="s">
        <v>5</v>
      </c>
      <c r="E102" s="84">
        <f>Schaltermodule!H26</f>
        <v>0</v>
      </c>
      <c r="F102" s="7">
        <v>134.13183163737281</v>
      </c>
      <c r="G102" s="40">
        <f t="shared" ref="G102:G159" si="25">E102*F102</f>
        <v>0</v>
      </c>
      <c r="H102" s="40">
        <f t="shared" si="23"/>
        <v>0</v>
      </c>
    </row>
    <row r="103" spans="1:8" x14ac:dyDescent="0.25">
      <c r="A103" s="6" t="s">
        <v>174</v>
      </c>
      <c r="B103" t="str">
        <f>Schaltermodule!H8</f>
        <v>SV.BAT.W</v>
      </c>
      <c r="C103" s="90" t="s">
        <v>353</v>
      </c>
      <c r="D103" s="2" t="s">
        <v>5</v>
      </c>
      <c r="E103" s="84">
        <f>Schaltermodule!I26</f>
        <v>0</v>
      </c>
      <c r="F103" s="7">
        <v>134.13183163737281</v>
      </c>
      <c r="G103" s="40">
        <f t="shared" si="25"/>
        <v>0</v>
      </c>
      <c r="H103" s="40">
        <f t="shared" si="23"/>
        <v>0</v>
      </c>
    </row>
    <row r="104" spans="1:8" x14ac:dyDescent="0.25">
      <c r="A104" s="6" t="s">
        <v>174</v>
      </c>
      <c r="B104" t="str">
        <f>Schaltermodule!I8</f>
        <v>SV.BAT.S</v>
      </c>
      <c r="C104" s="90" t="s">
        <v>354</v>
      </c>
      <c r="D104" s="2" t="s">
        <v>5</v>
      </c>
      <c r="E104" s="84">
        <f>Schaltermodule!I26</f>
        <v>0</v>
      </c>
      <c r="F104" s="7">
        <v>134.13183163737281</v>
      </c>
      <c r="G104" s="40">
        <f t="shared" si="25"/>
        <v>0</v>
      </c>
      <c r="H104" s="40">
        <f t="shared" si="23"/>
        <v>0</v>
      </c>
    </row>
    <row r="105" spans="1:8" x14ac:dyDescent="0.25">
      <c r="A105" s="64" t="s">
        <v>174</v>
      </c>
      <c r="B105" s="6">
        <f>Schaltermodule!J8</f>
        <v>374740000</v>
      </c>
      <c r="C105" s="90" t="s">
        <v>355</v>
      </c>
      <c r="D105" s="66" t="s">
        <v>5</v>
      </c>
      <c r="E105" s="78">
        <f>Schaltermodule!J26</f>
        <v>0</v>
      </c>
      <c r="F105" s="7">
        <v>143.38745605920442</v>
      </c>
      <c r="G105" s="67">
        <f t="shared" si="25"/>
        <v>0</v>
      </c>
      <c r="H105" s="40">
        <f t="shared" si="23"/>
        <v>0</v>
      </c>
    </row>
    <row r="106" spans="1:8" x14ac:dyDescent="0.25">
      <c r="A106" s="64" t="s">
        <v>174</v>
      </c>
      <c r="B106" s="6">
        <f>Schaltermodule!K8</f>
        <v>374750000</v>
      </c>
      <c r="C106" s="90" t="s">
        <v>356</v>
      </c>
      <c r="D106" s="66" t="s">
        <v>5</v>
      </c>
      <c r="E106" s="78">
        <f>Schaltermodule!K26</f>
        <v>0</v>
      </c>
      <c r="F106" s="7">
        <v>148.01028677150788</v>
      </c>
      <c r="G106" s="67">
        <f t="shared" si="25"/>
        <v>0</v>
      </c>
      <c r="H106" s="40">
        <f t="shared" si="23"/>
        <v>0</v>
      </c>
    </row>
    <row r="107" spans="1:8" x14ac:dyDescent="0.25">
      <c r="A107" s="64" t="s">
        <v>174</v>
      </c>
      <c r="B107" s="65" t="str">
        <f>Schaltermodule!L8</f>
        <v>FERB.S</v>
      </c>
      <c r="C107" s="65" t="s">
        <v>357</v>
      </c>
      <c r="D107" s="66" t="s">
        <v>5</v>
      </c>
      <c r="E107" s="78">
        <f>Schaltermodule!L26</f>
        <v>0</v>
      </c>
      <c r="F107" s="7">
        <v>148.01028677150788</v>
      </c>
      <c r="G107" s="67">
        <f t="shared" si="25"/>
        <v>0</v>
      </c>
      <c r="H107" s="40">
        <f t="shared" si="23"/>
        <v>0</v>
      </c>
    </row>
    <row r="108" spans="1:8" x14ac:dyDescent="0.25">
      <c r="A108" s="64" t="s">
        <v>174</v>
      </c>
      <c r="B108" s="65" t="s">
        <v>214</v>
      </c>
      <c r="C108" s="65" t="s">
        <v>215</v>
      </c>
      <c r="D108" s="66" t="s">
        <v>5</v>
      </c>
      <c r="E108" s="78">
        <f>Schaltermodule!M26</f>
        <v>0</v>
      </c>
      <c r="F108" s="7">
        <v>194.26848288621647</v>
      </c>
      <c r="G108" s="67">
        <f t="shared" ref="G108" si="26">E108*F108</f>
        <v>0</v>
      </c>
      <c r="H108" s="40">
        <f t="shared" si="23"/>
        <v>0</v>
      </c>
    </row>
    <row r="109" spans="1:8" x14ac:dyDescent="0.25">
      <c r="A109" s="64" t="s">
        <v>174</v>
      </c>
      <c r="B109" s="65" t="str">
        <f>Schaltermodule!N8</f>
        <v>BAT.TAST.W</v>
      </c>
      <c r="C109" s="65" t="s">
        <v>358</v>
      </c>
      <c r="D109" s="66" t="s">
        <v>5</v>
      </c>
      <c r="E109" s="78">
        <f>Schaltermodule!N26</f>
        <v>0</v>
      </c>
      <c r="F109" s="7">
        <v>194.26848288621647</v>
      </c>
      <c r="G109" s="67">
        <f t="shared" si="25"/>
        <v>0</v>
      </c>
      <c r="H109" s="40">
        <f t="shared" si="23"/>
        <v>0</v>
      </c>
    </row>
    <row r="110" spans="1:8" x14ac:dyDescent="0.25">
      <c r="A110" s="64" t="s">
        <v>174</v>
      </c>
      <c r="B110" s="65" t="str">
        <f>Schaltermodule!O8</f>
        <v>BAT.TAST.S</v>
      </c>
      <c r="C110" s="65" t="s">
        <v>359</v>
      </c>
      <c r="D110" s="66" t="s">
        <v>5</v>
      </c>
      <c r="E110" s="78">
        <f>Schaltermodule!O26</f>
        <v>0</v>
      </c>
      <c r="F110" s="7">
        <v>305.18653098982423</v>
      </c>
      <c r="G110" s="67">
        <f t="shared" si="25"/>
        <v>0</v>
      </c>
      <c r="H110" s="40">
        <f t="shared" si="23"/>
        <v>0</v>
      </c>
    </row>
    <row r="111" spans="1:8" x14ac:dyDescent="0.25">
      <c r="A111" s="64" t="s">
        <v>174</v>
      </c>
      <c r="B111" s="65" t="s">
        <v>146</v>
      </c>
      <c r="C111" s="65" t="s">
        <v>360</v>
      </c>
      <c r="D111" s="66" t="s">
        <v>5</v>
      </c>
      <c r="E111" s="78">
        <f>Schaltermodule!S26</f>
        <v>0</v>
      </c>
      <c r="F111" s="7">
        <v>721.55014801110087</v>
      </c>
      <c r="G111" s="67">
        <f t="shared" si="25"/>
        <v>0</v>
      </c>
      <c r="H111" s="40">
        <f t="shared" si="23"/>
        <v>0</v>
      </c>
    </row>
    <row r="112" spans="1:8" x14ac:dyDescent="0.25">
      <c r="A112" s="64" t="s">
        <v>174</v>
      </c>
      <c r="B112" s="65" t="s">
        <v>196</v>
      </c>
      <c r="C112" s="65" t="s">
        <v>361</v>
      </c>
      <c r="D112" s="66" t="s">
        <v>5</v>
      </c>
      <c r="E112" s="78">
        <f>Schaltermodule!T26</f>
        <v>0</v>
      </c>
      <c r="F112" s="7">
        <v>120.26333950046252</v>
      </c>
      <c r="G112" s="67">
        <f t="shared" si="25"/>
        <v>0</v>
      </c>
      <c r="H112" s="40">
        <f t="shared" si="23"/>
        <v>0</v>
      </c>
    </row>
    <row r="113" spans="1:8" x14ac:dyDescent="0.25">
      <c r="A113" s="64" t="s">
        <v>174</v>
      </c>
      <c r="B113" s="65" t="s">
        <v>197</v>
      </c>
      <c r="C113" s="65" t="s">
        <v>362</v>
      </c>
      <c r="D113" s="66" t="s">
        <v>5</v>
      </c>
      <c r="E113" s="78">
        <f>Schaltermodule!U26</f>
        <v>0</v>
      </c>
      <c r="F113" s="75">
        <v>120.71</v>
      </c>
      <c r="G113" s="67">
        <f t="shared" ref="G113" si="27">E113*F113</f>
        <v>0</v>
      </c>
      <c r="H113" s="40">
        <f t="shared" si="23"/>
        <v>0</v>
      </c>
    </row>
    <row r="114" spans="1:8" ht="5.0999999999999996" customHeight="1" x14ac:dyDescent="0.25">
      <c r="A114" s="64"/>
      <c r="B114" s="65"/>
      <c r="C114" s="65"/>
      <c r="D114" s="66"/>
      <c r="E114" s="78"/>
      <c r="F114" s="76"/>
      <c r="G114" s="67"/>
      <c r="H114" s="69"/>
    </row>
    <row r="115" spans="1:8" ht="18.75" x14ac:dyDescent="0.3">
      <c r="A115" s="70" t="s">
        <v>175</v>
      </c>
      <c r="B115" s="65"/>
      <c r="C115" s="65"/>
      <c r="D115" s="66"/>
      <c r="E115" s="78"/>
      <c r="F115" s="76"/>
      <c r="G115" s="67"/>
      <c r="H115" s="69"/>
    </row>
    <row r="116" spans="1:8" x14ac:dyDescent="0.25">
      <c r="A116" s="6" t="s">
        <v>174</v>
      </c>
      <c r="B116" t="s">
        <v>280</v>
      </c>
      <c r="C116" s="90" t="s">
        <v>363</v>
      </c>
      <c r="D116" s="2" t="s">
        <v>5</v>
      </c>
      <c r="E116" s="68"/>
      <c r="F116" s="7">
        <v>212.77</v>
      </c>
      <c r="G116" s="67">
        <f t="shared" ref="G116:G127" si="28">E116*F116</f>
        <v>0</v>
      </c>
      <c r="H116" s="40">
        <f t="shared" ref="H116:H127" si="29">G116*1.081</f>
        <v>0</v>
      </c>
    </row>
    <row r="117" spans="1:8" x14ac:dyDescent="0.25">
      <c r="A117" s="6" t="s">
        <v>174</v>
      </c>
      <c r="B117" t="s">
        <v>281</v>
      </c>
      <c r="C117" s="90" t="s">
        <v>364</v>
      </c>
      <c r="D117" s="2" t="s">
        <v>5</v>
      </c>
      <c r="E117" s="68"/>
      <c r="F117" s="7">
        <v>212.77</v>
      </c>
      <c r="G117" s="67">
        <f t="shared" si="28"/>
        <v>0</v>
      </c>
      <c r="H117" s="40">
        <f t="shared" si="29"/>
        <v>0</v>
      </c>
    </row>
    <row r="118" spans="1:8" x14ac:dyDescent="0.25">
      <c r="A118" s="6" t="s">
        <v>174</v>
      </c>
      <c r="B118" t="s">
        <v>282</v>
      </c>
      <c r="C118" s="90" t="s">
        <v>365</v>
      </c>
      <c r="D118" s="2" t="s">
        <v>5</v>
      </c>
      <c r="E118" s="68"/>
      <c r="F118" s="7">
        <v>212.77</v>
      </c>
      <c r="G118" s="67">
        <f t="shared" si="28"/>
        <v>0</v>
      </c>
      <c r="H118" s="40">
        <f t="shared" si="29"/>
        <v>0</v>
      </c>
    </row>
    <row r="119" spans="1:8" x14ac:dyDescent="0.25">
      <c r="A119" s="6" t="s">
        <v>174</v>
      </c>
      <c r="B119" t="s">
        <v>227</v>
      </c>
      <c r="C119" s="90" t="s">
        <v>366</v>
      </c>
      <c r="D119" s="2" t="s">
        <v>5</v>
      </c>
      <c r="E119" s="68"/>
      <c r="F119" s="7">
        <v>564.29</v>
      </c>
      <c r="G119" s="67">
        <f t="shared" si="28"/>
        <v>0</v>
      </c>
      <c r="H119" s="40">
        <f t="shared" si="29"/>
        <v>0</v>
      </c>
    </row>
    <row r="120" spans="1:8" x14ac:dyDescent="0.25">
      <c r="A120" s="6" t="s">
        <v>174</v>
      </c>
      <c r="B120" t="s">
        <v>226</v>
      </c>
      <c r="C120" s="90" t="s">
        <v>367</v>
      </c>
      <c r="D120" s="2" t="s">
        <v>5</v>
      </c>
      <c r="E120" s="68"/>
      <c r="F120" s="7">
        <v>564.29</v>
      </c>
      <c r="G120" s="67">
        <f t="shared" si="28"/>
        <v>0</v>
      </c>
      <c r="H120" s="40">
        <f t="shared" si="29"/>
        <v>0</v>
      </c>
    </row>
    <row r="121" spans="1:8" x14ac:dyDescent="0.25">
      <c r="A121" s="6" t="s">
        <v>174</v>
      </c>
      <c r="B121" t="s">
        <v>228</v>
      </c>
      <c r="C121" s="90" t="s">
        <v>368</v>
      </c>
      <c r="D121" s="2" t="s">
        <v>5</v>
      </c>
      <c r="E121" s="68"/>
      <c r="F121" s="7">
        <v>564.29</v>
      </c>
      <c r="G121" s="67">
        <f t="shared" si="28"/>
        <v>0</v>
      </c>
      <c r="H121" s="40">
        <f t="shared" si="29"/>
        <v>0</v>
      </c>
    </row>
    <row r="122" spans="1:8" x14ac:dyDescent="0.25">
      <c r="A122" s="6" t="s">
        <v>174</v>
      </c>
      <c r="B122" t="s">
        <v>263</v>
      </c>
      <c r="C122" s="90" t="s">
        <v>369</v>
      </c>
      <c r="D122" s="2" t="s">
        <v>5</v>
      </c>
      <c r="E122" s="68"/>
      <c r="F122" s="7">
        <v>693.8</v>
      </c>
      <c r="G122" s="67">
        <f t="shared" si="28"/>
        <v>0</v>
      </c>
      <c r="H122" s="40">
        <f t="shared" si="29"/>
        <v>0</v>
      </c>
    </row>
    <row r="123" spans="1:8" x14ac:dyDescent="0.25">
      <c r="A123" s="6" t="s">
        <v>174</v>
      </c>
      <c r="B123" t="s">
        <v>264</v>
      </c>
      <c r="C123" s="90" t="s">
        <v>370</v>
      </c>
      <c r="D123" s="2" t="s">
        <v>5</v>
      </c>
      <c r="E123" s="68"/>
      <c r="F123" s="7">
        <v>693.8</v>
      </c>
      <c r="G123" s="67">
        <f t="shared" si="28"/>
        <v>0</v>
      </c>
      <c r="H123" s="40">
        <f t="shared" si="29"/>
        <v>0</v>
      </c>
    </row>
    <row r="124" spans="1:8" x14ac:dyDescent="0.25">
      <c r="A124" s="6" t="s">
        <v>174</v>
      </c>
      <c r="B124" t="s">
        <v>265</v>
      </c>
      <c r="C124" s="90" t="s">
        <v>371</v>
      </c>
      <c r="D124" s="2" t="s">
        <v>5</v>
      </c>
      <c r="E124" s="68"/>
      <c r="F124" s="7">
        <v>693.8</v>
      </c>
      <c r="G124" s="67">
        <f t="shared" si="28"/>
        <v>0</v>
      </c>
      <c r="H124" s="40">
        <f t="shared" si="29"/>
        <v>0</v>
      </c>
    </row>
    <row r="125" spans="1:8" x14ac:dyDescent="0.25">
      <c r="A125" s="6" t="s">
        <v>174</v>
      </c>
      <c r="B125" t="s">
        <v>266</v>
      </c>
      <c r="C125" s="90" t="s">
        <v>372</v>
      </c>
      <c r="D125" s="2" t="s">
        <v>5</v>
      </c>
      <c r="E125" s="68"/>
      <c r="F125" s="7">
        <v>1030</v>
      </c>
      <c r="G125" s="67">
        <f t="shared" si="28"/>
        <v>0</v>
      </c>
      <c r="H125" s="40">
        <f t="shared" si="29"/>
        <v>0</v>
      </c>
    </row>
    <row r="126" spans="1:8" x14ac:dyDescent="0.25">
      <c r="A126" s="6" t="s">
        <v>174</v>
      </c>
      <c r="B126" t="s">
        <v>267</v>
      </c>
      <c r="C126" s="90" t="s">
        <v>373</v>
      </c>
      <c r="D126" s="2" t="s">
        <v>5</v>
      </c>
      <c r="E126" s="68"/>
      <c r="F126" s="7">
        <v>1030</v>
      </c>
      <c r="G126" s="67">
        <f t="shared" si="28"/>
        <v>0</v>
      </c>
      <c r="H126" s="40">
        <f t="shared" si="29"/>
        <v>0</v>
      </c>
    </row>
    <row r="127" spans="1:8" x14ac:dyDescent="0.25">
      <c r="A127" s="6" t="s">
        <v>174</v>
      </c>
      <c r="B127" t="s">
        <v>268</v>
      </c>
      <c r="C127" s="90" t="s">
        <v>374</v>
      </c>
      <c r="D127" s="2" t="s">
        <v>5</v>
      </c>
      <c r="E127" s="68"/>
      <c r="F127" s="7">
        <v>1030</v>
      </c>
      <c r="G127" s="67">
        <f t="shared" si="28"/>
        <v>0</v>
      </c>
      <c r="H127" s="40">
        <f t="shared" si="29"/>
        <v>0</v>
      </c>
    </row>
    <row r="128" spans="1:8" x14ac:dyDescent="0.25">
      <c r="A128" s="6" t="s">
        <v>174</v>
      </c>
      <c r="B128" t="s">
        <v>229</v>
      </c>
      <c r="C128" s="90" t="s">
        <v>375</v>
      </c>
      <c r="D128" s="2" t="s">
        <v>5</v>
      </c>
      <c r="E128" s="68"/>
      <c r="F128" s="7">
        <v>758.56</v>
      </c>
      <c r="G128" s="67">
        <f t="shared" ref="G128:G132" si="30">E128*F128</f>
        <v>0</v>
      </c>
      <c r="H128" s="40">
        <f t="shared" ref="H128:H132" si="31">G128*1.081</f>
        <v>0</v>
      </c>
    </row>
    <row r="129" spans="1:8" x14ac:dyDescent="0.25">
      <c r="A129" s="6" t="s">
        <v>174</v>
      </c>
      <c r="B129" t="s">
        <v>230</v>
      </c>
      <c r="C129" s="90" t="s">
        <v>376</v>
      </c>
      <c r="D129" s="2" t="s">
        <v>5</v>
      </c>
      <c r="E129" s="68"/>
      <c r="F129" s="7">
        <v>874.19</v>
      </c>
      <c r="G129" s="67">
        <f t="shared" si="30"/>
        <v>0</v>
      </c>
      <c r="H129" s="40">
        <f t="shared" si="31"/>
        <v>0</v>
      </c>
    </row>
    <row r="130" spans="1:8" x14ac:dyDescent="0.25">
      <c r="A130" s="6" t="s">
        <v>174</v>
      </c>
      <c r="B130" t="s">
        <v>231</v>
      </c>
      <c r="C130" s="90" t="s">
        <v>377</v>
      </c>
      <c r="D130" s="2" t="s">
        <v>5</v>
      </c>
      <c r="E130" s="68"/>
      <c r="F130" s="7">
        <v>874.19</v>
      </c>
      <c r="G130" s="67">
        <f t="shared" si="30"/>
        <v>0</v>
      </c>
      <c r="H130" s="40">
        <f t="shared" si="31"/>
        <v>0</v>
      </c>
    </row>
    <row r="131" spans="1:8" x14ac:dyDescent="0.25">
      <c r="A131" s="6" t="s">
        <v>174</v>
      </c>
      <c r="B131" t="s">
        <v>232</v>
      </c>
      <c r="C131" s="90" t="s">
        <v>378</v>
      </c>
      <c r="D131" s="2" t="s">
        <v>5</v>
      </c>
      <c r="E131" s="68"/>
      <c r="F131" s="7">
        <v>874.19</v>
      </c>
      <c r="G131" s="67">
        <f t="shared" si="30"/>
        <v>0</v>
      </c>
      <c r="H131" s="40">
        <f t="shared" si="31"/>
        <v>0</v>
      </c>
    </row>
    <row r="132" spans="1:8" x14ac:dyDescent="0.25">
      <c r="A132" s="6" t="s">
        <v>174</v>
      </c>
      <c r="B132" t="s">
        <v>233</v>
      </c>
      <c r="C132" s="90" t="s">
        <v>379</v>
      </c>
      <c r="D132" s="2" t="s">
        <v>5</v>
      </c>
      <c r="E132" s="68"/>
      <c r="F132" s="7">
        <v>1110.08</v>
      </c>
      <c r="G132" s="67">
        <f t="shared" si="30"/>
        <v>0</v>
      </c>
      <c r="H132" s="40">
        <f t="shared" si="31"/>
        <v>0</v>
      </c>
    </row>
    <row r="133" spans="1:8" x14ac:dyDescent="0.25">
      <c r="A133" s="6" t="s">
        <v>174</v>
      </c>
      <c r="B133" s="65" t="s">
        <v>103</v>
      </c>
      <c r="C133" s="65" t="s">
        <v>380</v>
      </c>
      <c r="D133" s="66" t="s">
        <v>5</v>
      </c>
      <c r="E133" s="68"/>
      <c r="F133" s="7">
        <v>101.76205365402406</v>
      </c>
      <c r="G133" s="67">
        <f>E133*F133</f>
        <v>0</v>
      </c>
      <c r="H133" s="67">
        <f>G133*1.081</f>
        <v>0</v>
      </c>
    </row>
    <row r="134" spans="1:8" x14ac:dyDescent="0.25">
      <c r="A134" s="6" t="s">
        <v>174</v>
      </c>
      <c r="B134" s="65" t="s">
        <v>258</v>
      </c>
      <c r="C134" s="65" t="s">
        <v>381</v>
      </c>
      <c r="D134" s="66" t="s">
        <v>5</v>
      </c>
      <c r="E134" s="68"/>
      <c r="F134" s="7">
        <v>767.81</v>
      </c>
      <c r="G134" s="67">
        <f>E134*F134</f>
        <v>0</v>
      </c>
      <c r="H134" s="67">
        <f>G134*1.081</f>
        <v>0</v>
      </c>
    </row>
    <row r="135" spans="1:8" x14ac:dyDescent="0.25">
      <c r="A135" s="6" t="s">
        <v>174</v>
      </c>
      <c r="B135" s="65" t="s">
        <v>259</v>
      </c>
      <c r="C135" s="65" t="s">
        <v>261</v>
      </c>
      <c r="D135" s="66" t="s">
        <v>5</v>
      </c>
      <c r="E135" s="68"/>
      <c r="F135" s="7">
        <v>402.41</v>
      </c>
      <c r="G135" s="67">
        <f t="shared" ref="G135:G136" si="32">E135*F135</f>
        <v>0</v>
      </c>
      <c r="H135" s="67">
        <f t="shared" ref="H135:H136" si="33">G135*1.081</f>
        <v>0</v>
      </c>
    </row>
    <row r="136" spans="1:8" x14ac:dyDescent="0.25">
      <c r="A136" s="6" t="s">
        <v>174</v>
      </c>
      <c r="B136" s="65" t="s">
        <v>260</v>
      </c>
      <c r="C136" s="65" t="s">
        <v>382</v>
      </c>
      <c r="D136" s="66" t="s">
        <v>5</v>
      </c>
      <c r="E136" s="68"/>
      <c r="F136" s="7">
        <v>379.28</v>
      </c>
      <c r="G136" s="67">
        <f t="shared" si="32"/>
        <v>0</v>
      </c>
      <c r="H136" s="67">
        <f t="shared" si="33"/>
        <v>0</v>
      </c>
    </row>
    <row r="137" spans="1:8" x14ac:dyDescent="0.25">
      <c r="A137" s="64" t="s">
        <v>174</v>
      </c>
      <c r="B137" s="65" t="s">
        <v>58</v>
      </c>
      <c r="C137" s="65" t="s">
        <v>383</v>
      </c>
      <c r="D137" s="66" t="s">
        <v>5</v>
      </c>
      <c r="E137" s="68"/>
      <c r="F137" s="7">
        <v>185.01285846438483</v>
      </c>
      <c r="G137" s="67">
        <f t="shared" si="25"/>
        <v>0</v>
      </c>
      <c r="H137" s="67">
        <f t="shared" ref="H137:H164" si="34">G137*1.081</f>
        <v>0</v>
      </c>
    </row>
    <row r="138" spans="1:8" x14ac:dyDescent="0.25">
      <c r="A138" s="64" t="s">
        <v>174</v>
      </c>
      <c r="B138" s="65" t="s">
        <v>59</v>
      </c>
      <c r="C138" s="65" t="s">
        <v>384</v>
      </c>
      <c r="D138" s="66" t="s">
        <v>5</v>
      </c>
      <c r="E138" s="68"/>
      <c r="F138" s="7">
        <v>185.01285846438483</v>
      </c>
      <c r="G138" s="67">
        <f t="shared" si="25"/>
        <v>0</v>
      </c>
      <c r="H138" s="67">
        <f t="shared" si="34"/>
        <v>0</v>
      </c>
    </row>
    <row r="139" spans="1:8" x14ac:dyDescent="0.25">
      <c r="A139" s="64" t="s">
        <v>174</v>
      </c>
      <c r="B139" s="65" t="s">
        <v>60</v>
      </c>
      <c r="C139" s="65" t="s">
        <v>385</v>
      </c>
      <c r="D139" s="66" t="s">
        <v>5</v>
      </c>
      <c r="E139" s="68"/>
      <c r="F139" s="7">
        <v>194.26848288621647</v>
      </c>
      <c r="G139" s="67">
        <f t="shared" si="25"/>
        <v>0</v>
      </c>
      <c r="H139" s="67">
        <f t="shared" si="34"/>
        <v>0</v>
      </c>
    </row>
    <row r="140" spans="1:8" x14ac:dyDescent="0.25">
      <c r="A140" s="64" t="s">
        <v>174</v>
      </c>
      <c r="B140" s="65" t="s">
        <v>61</v>
      </c>
      <c r="C140" s="65" t="s">
        <v>386</v>
      </c>
      <c r="D140" s="66" t="s">
        <v>5</v>
      </c>
      <c r="E140" s="68"/>
      <c r="F140" s="7">
        <v>194.26848288621647</v>
      </c>
      <c r="G140" s="67">
        <f t="shared" si="25"/>
        <v>0</v>
      </c>
      <c r="H140" s="67">
        <f t="shared" si="34"/>
        <v>0</v>
      </c>
    </row>
    <row r="141" spans="1:8" x14ac:dyDescent="0.25">
      <c r="A141" s="64" t="s">
        <v>174</v>
      </c>
      <c r="B141" s="65" t="s">
        <v>189</v>
      </c>
      <c r="C141" s="65" t="s">
        <v>387</v>
      </c>
      <c r="D141" s="66" t="s">
        <v>5</v>
      </c>
      <c r="E141" s="68"/>
      <c r="F141" s="7">
        <v>185.01285846438483</v>
      </c>
      <c r="G141" s="67">
        <f t="shared" si="25"/>
        <v>0</v>
      </c>
      <c r="H141" s="67">
        <f t="shared" si="34"/>
        <v>0</v>
      </c>
    </row>
    <row r="142" spans="1:8" x14ac:dyDescent="0.25">
      <c r="A142" s="64" t="s">
        <v>174</v>
      </c>
      <c r="B142" s="65" t="s">
        <v>188</v>
      </c>
      <c r="C142" s="65" t="s">
        <v>388</v>
      </c>
      <c r="D142" s="66" t="s">
        <v>5</v>
      </c>
      <c r="E142" s="68"/>
      <c r="F142" s="7">
        <v>46.258196114708603</v>
      </c>
      <c r="G142" s="67">
        <f t="shared" ref="G142" si="35">E142*F142</f>
        <v>0</v>
      </c>
      <c r="H142" s="67">
        <f t="shared" si="34"/>
        <v>0</v>
      </c>
    </row>
    <row r="143" spans="1:8" x14ac:dyDescent="0.25">
      <c r="A143" s="64" t="s">
        <v>174</v>
      </c>
      <c r="B143" s="65" t="s">
        <v>269</v>
      </c>
      <c r="C143" s="65" t="s">
        <v>389</v>
      </c>
      <c r="D143" s="66" t="s">
        <v>5</v>
      </c>
      <c r="E143" s="68"/>
      <c r="F143" s="7">
        <v>58.28</v>
      </c>
      <c r="G143" s="67">
        <f t="shared" ref="G143" si="36">E143*F143</f>
        <v>0</v>
      </c>
      <c r="H143" s="67">
        <f t="shared" ref="H143" si="37">G143*1.081</f>
        <v>0</v>
      </c>
    </row>
    <row r="144" spans="1:8" x14ac:dyDescent="0.25">
      <c r="A144" s="64" t="s">
        <v>174</v>
      </c>
      <c r="B144" s="65" t="s">
        <v>62</v>
      </c>
      <c r="C144" s="65" t="s">
        <v>390</v>
      </c>
      <c r="D144" s="66" t="s">
        <v>5</v>
      </c>
      <c r="E144" s="68"/>
      <c r="F144" s="7">
        <v>198.8913135985199</v>
      </c>
      <c r="G144" s="67">
        <f t="shared" si="25"/>
        <v>0</v>
      </c>
      <c r="H144" s="67">
        <f t="shared" si="34"/>
        <v>0</v>
      </c>
    </row>
    <row r="145" spans="1:9" x14ac:dyDescent="0.25">
      <c r="A145" s="64" t="s">
        <v>174</v>
      </c>
      <c r="B145" s="65" t="s">
        <v>63</v>
      </c>
      <c r="C145" s="65" t="s">
        <v>391</v>
      </c>
      <c r="D145" s="66" t="s">
        <v>5</v>
      </c>
      <c r="E145" s="68"/>
      <c r="F145" s="7">
        <v>194.26848288621647</v>
      </c>
      <c r="G145" s="67">
        <f t="shared" si="25"/>
        <v>0</v>
      </c>
      <c r="H145" s="67">
        <f t="shared" si="34"/>
        <v>0</v>
      </c>
    </row>
    <row r="146" spans="1:9" s="79" customFormat="1" x14ac:dyDescent="0.25">
      <c r="A146" s="64" t="s">
        <v>174</v>
      </c>
      <c r="B146" s="77" t="s">
        <v>217</v>
      </c>
      <c r="C146" s="91" t="s">
        <v>216</v>
      </c>
      <c r="D146" s="78" t="s">
        <v>5</v>
      </c>
      <c r="E146" s="68"/>
      <c r="F146" s="7">
        <v>194.26848288621647</v>
      </c>
      <c r="G146" s="75">
        <f t="shared" ref="G146" si="38">E146*F146</f>
        <v>0</v>
      </c>
      <c r="H146" s="67">
        <f t="shared" si="34"/>
        <v>0</v>
      </c>
      <c r="I146"/>
    </row>
    <row r="147" spans="1:9" x14ac:dyDescent="0.25">
      <c r="A147" s="64" t="s">
        <v>65</v>
      </c>
      <c r="B147" s="65" t="s">
        <v>66</v>
      </c>
      <c r="C147" s="65" t="s">
        <v>392</v>
      </c>
      <c r="D147" s="66" t="s">
        <v>5</v>
      </c>
      <c r="E147" s="68"/>
      <c r="F147" s="7">
        <v>24.050675300647548</v>
      </c>
      <c r="G147" s="67">
        <f t="shared" si="25"/>
        <v>0</v>
      </c>
      <c r="H147" s="67">
        <f t="shared" si="34"/>
        <v>0</v>
      </c>
    </row>
    <row r="148" spans="1:9" x14ac:dyDescent="0.25">
      <c r="A148" s="6" t="s">
        <v>64</v>
      </c>
      <c r="B148" s="6">
        <v>323222000</v>
      </c>
      <c r="C148" s="90" t="s">
        <v>393</v>
      </c>
      <c r="D148" s="66" t="s">
        <v>5</v>
      </c>
      <c r="E148" s="68"/>
      <c r="F148" s="7">
        <v>88.610897317298793</v>
      </c>
      <c r="G148" s="67">
        <f>E148*F148</f>
        <v>0</v>
      </c>
      <c r="H148" s="67">
        <f t="shared" si="34"/>
        <v>0</v>
      </c>
    </row>
    <row r="149" spans="1:9" x14ac:dyDescent="0.25">
      <c r="A149" s="6" t="s">
        <v>64</v>
      </c>
      <c r="B149" s="6">
        <v>323226000</v>
      </c>
      <c r="C149" s="90" t="s">
        <v>394</v>
      </c>
      <c r="D149" s="66" t="s">
        <v>5</v>
      </c>
      <c r="E149" s="68"/>
      <c r="F149" s="73">
        <v>112.74</v>
      </c>
      <c r="G149" s="40">
        <f>E149*F149</f>
        <v>0</v>
      </c>
      <c r="H149" s="67">
        <f t="shared" si="34"/>
        <v>0</v>
      </c>
    </row>
    <row r="150" spans="1:9" x14ac:dyDescent="0.25">
      <c r="A150" s="6" t="s">
        <v>64</v>
      </c>
      <c r="B150" s="6">
        <v>378637000</v>
      </c>
      <c r="C150" s="90" t="s">
        <v>395</v>
      </c>
      <c r="D150" s="66" t="s">
        <v>5</v>
      </c>
      <c r="E150" s="68"/>
      <c r="F150" s="73">
        <v>7.6</v>
      </c>
      <c r="G150" s="40">
        <f t="shared" ref="G150" si="39">E150*F150</f>
        <v>0</v>
      </c>
      <c r="H150" s="67">
        <f t="shared" si="34"/>
        <v>0</v>
      </c>
    </row>
    <row r="151" spans="1:9" x14ac:dyDescent="0.25">
      <c r="A151" s="6" t="s">
        <v>64</v>
      </c>
      <c r="B151" s="6">
        <v>323221000</v>
      </c>
      <c r="C151" s="90" t="s">
        <v>396</v>
      </c>
      <c r="D151" s="66" t="s">
        <v>5</v>
      </c>
      <c r="E151" s="68"/>
      <c r="F151" s="73">
        <v>92.28</v>
      </c>
      <c r="G151" s="40">
        <f t="shared" ref="G151:G152" si="40">E151*F151</f>
        <v>0</v>
      </c>
      <c r="H151" s="67">
        <f t="shared" si="34"/>
        <v>0</v>
      </c>
    </row>
    <row r="152" spans="1:9" x14ac:dyDescent="0.25">
      <c r="A152" s="6" t="s">
        <v>64</v>
      </c>
      <c r="B152" s="6">
        <v>323223000</v>
      </c>
      <c r="C152" s="90" t="s">
        <v>397</v>
      </c>
      <c r="D152" s="2" t="s">
        <v>5</v>
      </c>
      <c r="E152" s="68"/>
      <c r="F152" s="73">
        <v>105.68</v>
      </c>
      <c r="G152" s="40">
        <f t="shared" si="40"/>
        <v>0</v>
      </c>
      <c r="H152" s="67">
        <f t="shared" si="34"/>
        <v>0</v>
      </c>
    </row>
    <row r="153" spans="1:9" x14ac:dyDescent="0.25">
      <c r="A153" s="6" t="s">
        <v>174</v>
      </c>
      <c r="B153" t="s">
        <v>68</v>
      </c>
      <c r="C153" s="90" t="s">
        <v>32</v>
      </c>
      <c r="D153" s="2" t="s">
        <v>5</v>
      </c>
      <c r="E153" s="58"/>
      <c r="F153" s="7">
        <v>161.88874190564295</v>
      </c>
      <c r="G153" s="40">
        <f t="shared" si="25"/>
        <v>0</v>
      </c>
      <c r="H153" s="67">
        <f t="shared" si="34"/>
        <v>0</v>
      </c>
    </row>
    <row r="154" spans="1:9" x14ac:dyDescent="0.25">
      <c r="A154" s="6" t="s">
        <v>174</v>
      </c>
      <c r="B154" t="s">
        <v>67</v>
      </c>
      <c r="C154" s="90" t="s">
        <v>32</v>
      </c>
      <c r="D154" s="2" t="s">
        <v>5</v>
      </c>
      <c r="E154" s="58"/>
      <c r="F154" s="7">
        <v>124.88617021276596</v>
      </c>
      <c r="G154" s="40">
        <f t="shared" si="25"/>
        <v>0</v>
      </c>
      <c r="H154" s="67">
        <f t="shared" si="34"/>
        <v>0</v>
      </c>
    </row>
    <row r="155" spans="1:9" x14ac:dyDescent="0.25">
      <c r="A155" s="6" t="s">
        <v>174</v>
      </c>
      <c r="B155" t="s">
        <v>69</v>
      </c>
      <c r="C155" s="90" t="s">
        <v>398</v>
      </c>
      <c r="D155" s="2" t="s">
        <v>5</v>
      </c>
      <c r="E155" s="58"/>
      <c r="F155" s="7">
        <v>175.76719703977798</v>
      </c>
      <c r="G155" s="40">
        <f t="shared" si="25"/>
        <v>0</v>
      </c>
      <c r="H155" s="67">
        <f t="shared" si="34"/>
        <v>0</v>
      </c>
    </row>
    <row r="156" spans="1:9" x14ac:dyDescent="0.25">
      <c r="A156" s="6" t="s">
        <v>174</v>
      </c>
      <c r="B156" t="s">
        <v>70</v>
      </c>
      <c r="C156" s="90" t="s">
        <v>399</v>
      </c>
      <c r="D156" s="2" t="s">
        <v>5</v>
      </c>
      <c r="E156" s="58"/>
      <c r="F156" s="7">
        <v>175.76719703977798</v>
      </c>
      <c r="G156" s="40">
        <f t="shared" si="25"/>
        <v>0</v>
      </c>
      <c r="H156" s="67">
        <f t="shared" si="34"/>
        <v>0</v>
      </c>
    </row>
    <row r="157" spans="1:9" x14ac:dyDescent="0.25">
      <c r="A157" s="6" t="s">
        <v>174</v>
      </c>
      <c r="B157" t="s">
        <v>71</v>
      </c>
      <c r="C157" s="90" t="s">
        <v>400</v>
      </c>
      <c r="D157" s="2" t="s">
        <v>5</v>
      </c>
      <c r="E157" s="58"/>
      <c r="F157" s="7">
        <v>175.76719703977798</v>
      </c>
      <c r="G157" s="40">
        <f t="shared" si="25"/>
        <v>0</v>
      </c>
      <c r="H157" s="67">
        <f t="shared" si="34"/>
        <v>0</v>
      </c>
    </row>
    <row r="158" spans="1:9" x14ac:dyDescent="0.25">
      <c r="A158" s="6" t="s">
        <v>174</v>
      </c>
      <c r="B158" t="s">
        <v>108</v>
      </c>
      <c r="C158" s="90" t="s">
        <v>401</v>
      </c>
      <c r="D158" s="2" t="s">
        <v>5</v>
      </c>
      <c r="E158" s="58"/>
      <c r="F158" s="7">
        <v>212.76976873265497</v>
      </c>
      <c r="G158" s="40">
        <f t="shared" si="25"/>
        <v>0</v>
      </c>
      <c r="H158" s="67">
        <f t="shared" si="34"/>
        <v>0</v>
      </c>
    </row>
    <row r="159" spans="1:9" x14ac:dyDescent="0.25">
      <c r="A159" s="6" t="s">
        <v>174</v>
      </c>
      <c r="B159" t="s">
        <v>204</v>
      </c>
      <c r="C159" s="90" t="s">
        <v>402</v>
      </c>
      <c r="D159" s="2" t="s">
        <v>5</v>
      </c>
      <c r="E159" s="58"/>
      <c r="F159" s="7">
        <v>212.76976873265497</v>
      </c>
      <c r="G159" s="40">
        <f t="shared" si="25"/>
        <v>0</v>
      </c>
      <c r="H159" s="67">
        <f t="shared" si="34"/>
        <v>0</v>
      </c>
    </row>
    <row r="160" spans="1:9" x14ac:dyDescent="0.25">
      <c r="A160" s="6" t="s">
        <v>174</v>
      </c>
      <c r="B160" t="s">
        <v>203</v>
      </c>
      <c r="C160" s="90" t="s">
        <v>407</v>
      </c>
      <c r="D160" s="2" t="s">
        <v>5</v>
      </c>
      <c r="E160" s="58"/>
      <c r="F160" s="7">
        <v>20.812701202590194</v>
      </c>
      <c r="G160" s="40">
        <f t="shared" ref="G160:G161" si="41">E160*F160</f>
        <v>0</v>
      </c>
      <c r="H160" s="67">
        <f t="shared" si="34"/>
        <v>0</v>
      </c>
    </row>
    <row r="161" spans="1:8" x14ac:dyDescent="0.25">
      <c r="A161" s="6" t="s">
        <v>174</v>
      </c>
      <c r="B161" s="6" t="s">
        <v>201</v>
      </c>
      <c r="C161" s="90" t="s">
        <v>408</v>
      </c>
      <c r="D161" s="2" t="s">
        <v>5</v>
      </c>
      <c r="E161" s="58"/>
      <c r="F161" s="73">
        <v>14.86</v>
      </c>
      <c r="G161" s="40">
        <f t="shared" si="41"/>
        <v>0</v>
      </c>
      <c r="H161" s="67">
        <f t="shared" si="34"/>
        <v>0</v>
      </c>
    </row>
    <row r="162" spans="1:8" x14ac:dyDescent="0.25">
      <c r="A162" s="6" t="s">
        <v>174</v>
      </c>
      <c r="B162" s="6" t="s">
        <v>184</v>
      </c>
      <c r="C162" s="90" t="s">
        <v>403</v>
      </c>
      <c r="D162" s="2" t="s">
        <v>5</v>
      </c>
      <c r="E162" s="58"/>
      <c r="F162" s="7">
        <v>16.648168362627199</v>
      </c>
      <c r="G162" s="40">
        <f t="shared" ref="G162:G164" si="42">E162*F162</f>
        <v>0</v>
      </c>
      <c r="H162" s="67">
        <f t="shared" si="34"/>
        <v>0</v>
      </c>
    </row>
    <row r="163" spans="1:8" x14ac:dyDescent="0.25">
      <c r="A163" s="6" t="s">
        <v>174</v>
      </c>
      <c r="B163" s="6" t="s">
        <v>185</v>
      </c>
      <c r="C163" s="90" t="s">
        <v>404</v>
      </c>
      <c r="D163" s="2" t="s">
        <v>5</v>
      </c>
      <c r="E163" s="58"/>
      <c r="F163" s="7">
        <v>23.124116558741907</v>
      </c>
      <c r="G163" s="40">
        <f t="shared" si="42"/>
        <v>0</v>
      </c>
      <c r="H163" s="67">
        <f t="shared" si="34"/>
        <v>0</v>
      </c>
    </row>
    <row r="164" spans="1:8" x14ac:dyDescent="0.25">
      <c r="A164" s="6" t="s">
        <v>174</v>
      </c>
      <c r="B164" s="6" t="s">
        <v>186</v>
      </c>
      <c r="C164" s="90" t="s">
        <v>405</v>
      </c>
      <c r="D164" s="2" t="s">
        <v>5</v>
      </c>
      <c r="E164" s="58"/>
      <c r="F164" s="7">
        <v>39.782247918593896</v>
      </c>
      <c r="G164" s="40">
        <f t="shared" si="42"/>
        <v>0</v>
      </c>
      <c r="H164" s="67">
        <f t="shared" si="34"/>
        <v>0</v>
      </c>
    </row>
    <row r="165" spans="1:8" x14ac:dyDescent="0.25">
      <c r="A165" s="6" t="s">
        <v>174</v>
      </c>
      <c r="B165" s="6" t="s">
        <v>187</v>
      </c>
      <c r="C165" s="90" t="s">
        <v>406</v>
      </c>
      <c r="D165" s="2" t="s">
        <v>5</v>
      </c>
      <c r="E165" s="58"/>
      <c r="F165" s="7">
        <v>69.382312673450514</v>
      </c>
      <c r="G165" s="40">
        <f>E165*F165</f>
        <v>0</v>
      </c>
      <c r="H165" s="67">
        <f>G165*1.081</f>
        <v>0</v>
      </c>
    </row>
    <row r="166" spans="1:8" x14ac:dyDescent="0.25">
      <c r="A166" s="6" t="s">
        <v>174</v>
      </c>
      <c r="B166" t="s">
        <v>262</v>
      </c>
      <c r="C166" t="s">
        <v>409</v>
      </c>
      <c r="D166" s="2" t="s">
        <v>5</v>
      </c>
      <c r="E166" s="58"/>
      <c r="F166" s="7">
        <v>94.36</v>
      </c>
      <c r="G166" s="40">
        <f t="shared" ref="G166:G167" si="43">E166*F166</f>
        <v>0</v>
      </c>
      <c r="H166" s="67">
        <f t="shared" ref="H166:H167" si="44">G166*1.081</f>
        <v>0</v>
      </c>
    </row>
    <row r="167" spans="1:8" s="18" customFormat="1" ht="3" customHeight="1" x14ac:dyDescent="0.25">
      <c r="A167" s="6" t="s">
        <v>174</v>
      </c>
      <c r="D167" s="2" t="s">
        <v>5</v>
      </c>
      <c r="E167" s="58"/>
      <c r="F167" s="7">
        <v>71.3823126734505</v>
      </c>
      <c r="G167" s="40">
        <f t="shared" si="43"/>
        <v>0</v>
      </c>
      <c r="H167" s="67">
        <f t="shared" si="44"/>
        <v>0</v>
      </c>
    </row>
    <row r="168" spans="1:8" s="16" customFormat="1" ht="16.5" thickBot="1" x14ac:dyDescent="0.3">
      <c r="A168" s="15" t="s">
        <v>176</v>
      </c>
      <c r="D168" s="17"/>
      <c r="E168" s="42">
        <f>SUM(E18:E165)</f>
        <v>0</v>
      </c>
      <c r="F168" s="32"/>
      <c r="G168" s="55">
        <f>SUM(G18:G165)</f>
        <v>0</v>
      </c>
      <c r="H168" s="55">
        <f>SUM(H18:H165)</f>
        <v>0</v>
      </c>
    </row>
    <row r="169" spans="1:8" s="16" customFormat="1" ht="15.75" x14ac:dyDescent="0.25">
      <c r="A169" s="15" t="s">
        <v>178</v>
      </c>
      <c r="D169" s="17"/>
      <c r="E169" s="71"/>
      <c r="F169" s="32"/>
      <c r="G169" s="72">
        <f>G15</f>
        <v>200</v>
      </c>
      <c r="H169" s="72">
        <f>H15</f>
        <v>216.2</v>
      </c>
    </row>
    <row r="170" spans="1:8" s="44" customFormat="1" ht="19.5" thickBot="1" x14ac:dyDescent="0.35">
      <c r="A170" s="43" t="s">
        <v>177</v>
      </c>
      <c r="D170" s="45"/>
      <c r="E170" s="17"/>
      <c r="F170" s="46"/>
      <c r="G170" s="47">
        <f>SUM(G168:G169)</f>
        <v>200</v>
      </c>
      <c r="H170" s="47">
        <f>SUM(H168:H169)</f>
        <v>216.2</v>
      </c>
    </row>
    <row r="171" spans="1:8" ht="15.75" thickTop="1" x14ac:dyDescent="0.25"/>
    <row r="182" spans="1:4" x14ac:dyDescent="0.25">
      <c r="A182" s="3"/>
      <c r="B182" s="3"/>
      <c r="C182" s="3"/>
      <c r="D182" s="5"/>
    </row>
    <row r="183" spans="1:4" x14ac:dyDescent="0.25">
      <c r="A183" s="3"/>
      <c r="B183" s="3"/>
      <c r="C183" s="3"/>
      <c r="D183" s="5"/>
    </row>
    <row r="184" spans="1:4" x14ac:dyDescent="0.25">
      <c r="A184" s="3"/>
      <c r="B184" s="3"/>
      <c r="C184" s="3"/>
      <c r="D184" s="5"/>
    </row>
    <row r="185" spans="1:4" x14ac:dyDescent="0.25">
      <c r="A185" s="3"/>
      <c r="B185" s="3"/>
      <c r="C185" s="3"/>
      <c r="D185" s="5"/>
    </row>
    <row r="186" spans="1:4" x14ac:dyDescent="0.25">
      <c r="A186" s="3"/>
      <c r="B186" s="3"/>
      <c r="C186" s="3"/>
      <c r="D186" s="5"/>
    </row>
    <row r="187" spans="1:4" x14ac:dyDescent="0.25">
      <c r="A187" s="3"/>
      <c r="B187" s="3"/>
      <c r="C187" s="3"/>
      <c r="D187" s="5"/>
    </row>
    <row r="188" spans="1:4" x14ac:dyDescent="0.25">
      <c r="A188" s="3"/>
      <c r="B188" s="3"/>
      <c r="C188" s="3"/>
      <c r="D188" s="5"/>
    </row>
    <row r="189" spans="1:4" x14ac:dyDescent="0.25">
      <c r="A189" s="3"/>
      <c r="B189" s="3"/>
      <c r="C189" s="3"/>
      <c r="D189" s="5"/>
    </row>
    <row r="190" spans="1:4" x14ac:dyDescent="0.25">
      <c r="A190" s="3"/>
      <c r="B190" s="3"/>
      <c r="C190" s="3"/>
      <c r="D190" s="5"/>
    </row>
    <row r="191" spans="1:4" x14ac:dyDescent="0.25">
      <c r="A191" s="3"/>
      <c r="B191" s="3"/>
      <c r="C191" s="3"/>
      <c r="D191" s="5"/>
    </row>
    <row r="192" spans="1:4" x14ac:dyDescent="0.25">
      <c r="A192" s="3"/>
      <c r="B192" s="3"/>
      <c r="C192" s="3"/>
      <c r="D192" s="5"/>
    </row>
    <row r="193" spans="2:2" x14ac:dyDescent="0.25">
      <c r="B193" s="6"/>
    </row>
    <row r="194" spans="2:2" x14ac:dyDescent="0.25">
      <c r="B194" s="6"/>
    </row>
    <row r="195" spans="2:2" x14ac:dyDescent="0.25">
      <c r="B195" s="6"/>
    </row>
    <row r="196" spans="2:2" x14ac:dyDescent="0.25">
      <c r="B196" s="6"/>
    </row>
  </sheetData>
  <sheetProtection sheet="1" selectLockedCells="1"/>
  <mergeCells count="7">
    <mergeCell ref="A3:C3"/>
    <mergeCell ref="C4:D4"/>
    <mergeCell ref="H4:H10"/>
    <mergeCell ref="F4:F10"/>
    <mergeCell ref="E3:H3"/>
    <mergeCell ref="E4:E10"/>
    <mergeCell ref="G4:G10"/>
  </mergeCells>
  <phoneticPr fontId="16" type="noConversion"/>
  <pageMargins left="0.62992125984251968" right="0.23622047244094491" top="0" bottom="0.55118110236220474" header="0.31496062992125984" footer="0.31496062992125984"/>
  <pageSetup paperSize="9" scale="37" orientation="portrait" r:id="rId1"/>
  <headerFooter>
    <oddFooter>&amp;Lwww.ligaair.ch&amp;C1&amp;R&amp;F</oddFooter>
  </headerFooter>
  <ignoredErrors>
    <ignoredError sqref="E64" formula="1"/>
    <ignoredError sqref="B9" unlockedFormula="1"/>
  </ignoredError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pageSetUpPr fitToPage="1"/>
  </sheetPr>
  <dimension ref="A2:AF27"/>
  <sheetViews>
    <sheetView zoomScale="85" zoomScaleNormal="85" zoomScalePageLayoutView="85" workbookViewId="0">
      <selection activeCell="C15" sqref="C15"/>
    </sheetView>
  </sheetViews>
  <sheetFormatPr baseColWidth="10" defaultColWidth="0.28515625" defaultRowHeight="15" x14ac:dyDescent="0.25"/>
  <cols>
    <col min="1" max="2" width="30.7109375" style="2" customWidth="1"/>
    <col min="3" max="11" width="18.7109375" customWidth="1"/>
    <col min="12" max="12" width="19.85546875" bestFit="1" customWidth="1"/>
    <col min="13" max="13" width="18.7109375" customWidth="1"/>
    <col min="14" max="15" width="20.28515625" bestFit="1" customWidth="1"/>
    <col min="16" max="18" width="18.7109375" customWidth="1"/>
    <col min="19" max="19" width="20.28515625" bestFit="1" customWidth="1"/>
    <col min="20" max="25" width="18.7109375" customWidth="1"/>
    <col min="26" max="27" width="20" bestFit="1" customWidth="1"/>
    <col min="28" max="31" width="18.7109375" customWidth="1"/>
  </cols>
  <sheetData>
    <row r="2" spans="1:31" x14ac:dyDescent="0.25">
      <c r="E2" t="str">
        <f>Zusammenstellung!B4</f>
        <v xml:space="preserve"> </v>
      </c>
    </row>
    <row r="3" spans="1:31" x14ac:dyDescent="0.25">
      <c r="E3" t="str">
        <f>Zusammenstellung!B7</f>
        <v xml:space="preserve"> </v>
      </c>
    </row>
    <row r="4" spans="1:31" x14ac:dyDescent="0.25">
      <c r="E4" s="35">
        <f ca="1">Zusammenstellung!B9</f>
        <v>45750</v>
      </c>
      <c r="F4" s="35"/>
      <c r="G4" s="35"/>
      <c r="H4" s="35"/>
    </row>
    <row r="5" spans="1:31" x14ac:dyDescent="0.25">
      <c r="AC5" s="104"/>
      <c r="AD5" s="104"/>
      <c r="AE5" s="104"/>
    </row>
    <row r="6" spans="1:31" x14ac:dyDescent="0.25">
      <c r="AC6">
        <v>41</v>
      </c>
      <c r="AD6">
        <v>42</v>
      </c>
      <c r="AE6">
        <v>43</v>
      </c>
    </row>
    <row r="7" spans="1:31" ht="21" customHeight="1" x14ac:dyDescent="0.25">
      <c r="A7" s="28"/>
      <c r="B7" s="29"/>
      <c r="C7" s="109" t="s">
        <v>452</v>
      </c>
      <c r="D7" s="109"/>
      <c r="E7" s="109"/>
      <c r="F7" s="109"/>
      <c r="G7" s="109"/>
      <c r="H7" s="109"/>
      <c r="I7" s="109"/>
      <c r="J7" s="109"/>
      <c r="K7" s="109"/>
      <c r="L7" s="109"/>
      <c r="M7" s="109"/>
      <c r="N7" s="109"/>
      <c r="O7" s="109"/>
      <c r="P7" s="109"/>
      <c r="Q7" s="109"/>
      <c r="R7" s="109"/>
      <c r="S7" s="109"/>
      <c r="T7" s="109"/>
      <c r="U7" s="109"/>
      <c r="V7" s="109"/>
      <c r="W7" s="109"/>
      <c r="X7" s="109"/>
      <c r="Y7" s="109"/>
      <c r="Z7" s="109"/>
      <c r="AA7" s="109"/>
      <c r="AB7" s="109"/>
      <c r="AC7" s="109"/>
      <c r="AD7" s="109"/>
      <c r="AE7" s="109"/>
    </row>
    <row r="8" spans="1:31" ht="18.75" customHeight="1" x14ac:dyDescent="0.25">
      <c r="A8" s="30"/>
      <c r="B8" s="31"/>
      <c r="C8" s="109"/>
      <c r="D8" s="109"/>
      <c r="E8" s="109"/>
      <c r="F8" s="109"/>
      <c r="G8" s="109"/>
      <c r="H8" s="109"/>
      <c r="I8" s="109"/>
      <c r="J8" s="109"/>
      <c r="K8" s="109"/>
      <c r="L8" s="109"/>
      <c r="M8" s="109"/>
      <c r="N8" s="109"/>
      <c r="O8" s="109"/>
      <c r="P8" s="109"/>
      <c r="Q8" s="109"/>
      <c r="R8" s="109"/>
      <c r="S8" s="109"/>
      <c r="T8" s="109"/>
      <c r="U8" s="109"/>
      <c r="V8" s="109"/>
      <c r="W8" s="109"/>
      <c r="X8" s="109"/>
      <c r="Y8" s="109"/>
      <c r="Z8" s="109"/>
      <c r="AA8" s="109"/>
      <c r="AB8" s="109"/>
      <c r="AC8" s="109"/>
      <c r="AD8" s="109"/>
      <c r="AE8" s="109"/>
    </row>
    <row r="9" spans="1:31" x14ac:dyDescent="0.25">
      <c r="A9" s="107" t="s">
        <v>422</v>
      </c>
      <c r="B9" s="108"/>
      <c r="C9" s="11" t="s">
        <v>244</v>
      </c>
      <c r="D9" s="11" t="s">
        <v>158</v>
      </c>
      <c r="E9" s="11" t="s">
        <v>245</v>
      </c>
      <c r="F9" s="11" t="s">
        <v>246</v>
      </c>
      <c r="G9" s="11" t="s">
        <v>151</v>
      </c>
      <c r="H9" s="11" t="s">
        <v>150</v>
      </c>
      <c r="I9" s="11" t="s">
        <v>3</v>
      </c>
      <c r="J9" s="11" t="s">
        <v>95</v>
      </c>
      <c r="K9" s="11" t="s">
        <v>105</v>
      </c>
      <c r="L9" s="11" t="s">
        <v>131</v>
      </c>
      <c r="M9" s="11" t="s">
        <v>190</v>
      </c>
      <c r="N9" s="11" t="s">
        <v>126</v>
      </c>
      <c r="O9" s="11" t="s">
        <v>129</v>
      </c>
      <c r="P9" s="11" t="s">
        <v>218</v>
      </c>
      <c r="Q9" s="11" t="s">
        <v>219</v>
      </c>
      <c r="R9" s="11" t="s">
        <v>220</v>
      </c>
      <c r="S9" s="11" t="s">
        <v>222</v>
      </c>
      <c r="T9" s="80">
        <v>960020066</v>
      </c>
      <c r="U9" s="80" t="s">
        <v>273</v>
      </c>
      <c r="V9" s="80" t="s">
        <v>274</v>
      </c>
      <c r="W9" s="80" t="s">
        <v>275</v>
      </c>
      <c r="X9" s="11" t="s">
        <v>241</v>
      </c>
      <c r="Y9" s="11" t="s">
        <v>242</v>
      </c>
      <c r="Z9" s="11" t="s">
        <v>97</v>
      </c>
      <c r="AA9" s="11" t="s">
        <v>87</v>
      </c>
      <c r="AB9" s="11" t="s">
        <v>86</v>
      </c>
      <c r="AC9" s="11" t="s">
        <v>277</v>
      </c>
      <c r="AD9" s="11" t="s">
        <v>225</v>
      </c>
      <c r="AE9" s="82" t="s">
        <v>247</v>
      </c>
    </row>
    <row r="10" spans="1:31" x14ac:dyDescent="0.25">
      <c r="A10" s="107" t="s">
        <v>423</v>
      </c>
      <c r="B10" s="108"/>
      <c r="C10" s="11" t="s">
        <v>2</v>
      </c>
      <c r="D10" s="11" t="s">
        <v>2</v>
      </c>
      <c r="E10" s="11" t="s">
        <v>94</v>
      </c>
      <c r="F10" s="11" t="s">
        <v>156</v>
      </c>
      <c r="G10" s="11" t="s">
        <v>148</v>
      </c>
      <c r="H10" s="11" t="s">
        <v>431</v>
      </c>
      <c r="I10" s="11" t="s">
        <v>432</v>
      </c>
      <c r="J10" s="11" t="s">
        <v>432</v>
      </c>
      <c r="K10" s="11" t="s">
        <v>433</v>
      </c>
      <c r="L10" s="11" t="s">
        <v>434</v>
      </c>
      <c r="M10" s="11" t="s">
        <v>433</v>
      </c>
      <c r="N10" s="11" t="s">
        <v>435</v>
      </c>
      <c r="O10" s="11" t="s">
        <v>435</v>
      </c>
      <c r="P10" s="11" t="s">
        <v>436</v>
      </c>
      <c r="Q10" s="11" t="s">
        <v>437</v>
      </c>
      <c r="R10" s="11" t="s">
        <v>438</v>
      </c>
      <c r="S10" s="11" t="s">
        <v>440</v>
      </c>
      <c r="T10" s="11" t="s">
        <v>441</v>
      </c>
      <c r="U10" s="11" t="s">
        <v>436</v>
      </c>
      <c r="V10" s="11" t="s">
        <v>437</v>
      </c>
      <c r="W10" s="11" t="s">
        <v>438</v>
      </c>
      <c r="X10" s="11" t="s">
        <v>445</v>
      </c>
      <c r="Y10" s="11" t="s">
        <v>276</v>
      </c>
      <c r="Z10" s="11" t="s">
        <v>446</v>
      </c>
      <c r="AA10" s="11" t="s">
        <v>447</v>
      </c>
      <c r="AB10" s="11" t="s">
        <v>89</v>
      </c>
      <c r="AC10" s="11" t="s">
        <v>4</v>
      </c>
      <c r="AD10" s="11" t="s">
        <v>179</v>
      </c>
      <c r="AE10" s="11" t="s">
        <v>248</v>
      </c>
    </row>
    <row r="11" spans="1:31" x14ac:dyDescent="0.25">
      <c r="A11" s="107" t="s">
        <v>424</v>
      </c>
      <c r="B11" s="108"/>
      <c r="C11" s="11" t="s">
        <v>429</v>
      </c>
      <c r="D11" s="11" t="s">
        <v>429</v>
      </c>
      <c r="E11" s="11" t="s">
        <v>429</v>
      </c>
      <c r="F11" s="11" t="s">
        <v>429</v>
      </c>
      <c r="G11" s="11" t="s">
        <v>429</v>
      </c>
      <c r="H11" s="11" t="s">
        <v>430</v>
      </c>
      <c r="I11" s="11" t="s">
        <v>439</v>
      </c>
      <c r="J11" s="11" t="s">
        <v>439</v>
      </c>
      <c r="K11" s="11" t="s">
        <v>439</v>
      </c>
      <c r="L11" s="11" t="s">
        <v>439</v>
      </c>
      <c r="M11" s="11" t="s">
        <v>439</v>
      </c>
      <c r="N11" s="11" t="s">
        <v>439</v>
      </c>
      <c r="O11" s="11" t="s">
        <v>439</v>
      </c>
      <c r="P11" s="11" t="s">
        <v>442</v>
      </c>
      <c r="Q11" s="11" t="s">
        <v>443</v>
      </c>
      <c r="R11" s="11" t="s">
        <v>444</v>
      </c>
      <c r="S11" s="12"/>
      <c r="T11" s="12"/>
      <c r="U11" s="11" t="s">
        <v>442</v>
      </c>
      <c r="V11" s="11" t="s">
        <v>443</v>
      </c>
      <c r="W11" s="11" t="s">
        <v>444</v>
      </c>
      <c r="X11" s="11" t="s">
        <v>439</v>
      </c>
      <c r="Y11" s="11" t="s">
        <v>439</v>
      </c>
      <c r="Z11" s="11" t="s">
        <v>439</v>
      </c>
      <c r="AA11" s="11" t="s">
        <v>439</v>
      </c>
      <c r="AB11" s="11" t="s">
        <v>439</v>
      </c>
      <c r="AC11" s="11" t="s">
        <v>448</v>
      </c>
      <c r="AD11" s="11" t="s">
        <v>449</v>
      </c>
      <c r="AE11" s="11" t="s">
        <v>450</v>
      </c>
    </row>
    <row r="12" spans="1:31" x14ac:dyDescent="0.25">
      <c r="A12" s="107" t="s">
        <v>425</v>
      </c>
      <c r="B12" s="108"/>
      <c r="C12" s="11" t="s">
        <v>451</v>
      </c>
      <c r="D12" s="11" t="s">
        <v>451</v>
      </c>
      <c r="E12" s="11" t="s">
        <v>451</v>
      </c>
      <c r="F12" s="11" t="s">
        <v>451</v>
      </c>
      <c r="G12" s="11" t="s">
        <v>451</v>
      </c>
      <c r="H12" s="11" t="s">
        <v>451</v>
      </c>
      <c r="I12" s="11" t="s">
        <v>451</v>
      </c>
      <c r="J12" s="11" t="s">
        <v>451</v>
      </c>
      <c r="K12" s="11" t="s">
        <v>451</v>
      </c>
      <c r="L12" s="11" t="s">
        <v>451</v>
      </c>
      <c r="M12" s="11" t="s">
        <v>451</v>
      </c>
      <c r="N12" s="11" t="s">
        <v>451</v>
      </c>
      <c r="O12" s="11" t="s">
        <v>451</v>
      </c>
      <c r="P12" s="11" t="s">
        <v>451</v>
      </c>
      <c r="Q12" s="11" t="s">
        <v>451</v>
      </c>
      <c r="R12" s="11" t="s">
        <v>451</v>
      </c>
      <c r="S12" s="11" t="s">
        <v>451</v>
      </c>
      <c r="T12" s="11" t="s">
        <v>451</v>
      </c>
      <c r="U12" s="11" t="s">
        <v>451</v>
      </c>
      <c r="V12" s="11" t="s">
        <v>451</v>
      </c>
      <c r="W12" s="11" t="s">
        <v>451</v>
      </c>
      <c r="X12" s="11" t="s">
        <v>451</v>
      </c>
      <c r="Y12" s="11" t="s">
        <v>451</v>
      </c>
      <c r="Z12" s="11" t="s">
        <v>451</v>
      </c>
      <c r="AA12" s="11" t="s">
        <v>451</v>
      </c>
      <c r="AB12" s="11" t="s">
        <v>451</v>
      </c>
      <c r="AC12" s="11" t="s">
        <v>451</v>
      </c>
      <c r="AD12" s="11" t="s">
        <v>451</v>
      </c>
      <c r="AE12" s="11" t="s">
        <v>451</v>
      </c>
    </row>
    <row r="13" spans="1:31" ht="69" customHeight="1" x14ac:dyDescent="0.25">
      <c r="A13" s="93" t="s">
        <v>426</v>
      </c>
      <c r="B13" s="93" t="s">
        <v>427</v>
      </c>
      <c r="C13" s="12"/>
      <c r="D13" s="12"/>
      <c r="E13" s="12"/>
      <c r="F13" s="12"/>
      <c r="G13" s="12"/>
      <c r="H13" s="10"/>
      <c r="I13" s="12"/>
      <c r="J13" s="12"/>
      <c r="K13" s="12"/>
      <c r="L13" s="12"/>
      <c r="M13" s="12"/>
      <c r="N13" s="12"/>
      <c r="O13" s="12"/>
      <c r="P13" s="12"/>
      <c r="Q13" s="12"/>
      <c r="R13" s="12"/>
      <c r="S13" s="12"/>
      <c r="T13" s="12"/>
      <c r="U13" s="12"/>
      <c r="V13" s="12"/>
      <c r="W13" s="12"/>
      <c r="X13" s="12"/>
      <c r="Y13" s="12"/>
      <c r="Z13" s="12"/>
      <c r="AA13" s="12"/>
      <c r="AB13" s="12"/>
      <c r="AC13" s="12"/>
      <c r="AD13" s="12"/>
      <c r="AE13" s="12"/>
    </row>
    <row r="14" spans="1:31" x14ac:dyDescent="0.25">
      <c r="A14" s="105" t="s">
        <v>428</v>
      </c>
      <c r="B14" s="106"/>
      <c r="C14" s="11" t="s">
        <v>135</v>
      </c>
      <c r="D14" s="11" t="s">
        <v>152</v>
      </c>
      <c r="E14" s="11" t="s">
        <v>136</v>
      </c>
      <c r="F14" s="11" t="s">
        <v>155</v>
      </c>
      <c r="G14" s="11" t="s">
        <v>153</v>
      </c>
      <c r="H14" s="11" t="s">
        <v>154</v>
      </c>
      <c r="I14" s="11" t="s">
        <v>73</v>
      </c>
      <c r="J14" s="11" t="s">
        <v>73</v>
      </c>
      <c r="K14" s="11" t="s">
        <v>104</v>
      </c>
      <c r="L14" s="11" t="s">
        <v>142</v>
      </c>
      <c r="M14" s="11" t="s">
        <v>133</v>
      </c>
      <c r="N14" s="11" t="s">
        <v>133</v>
      </c>
      <c r="O14" s="11" t="s">
        <v>98</v>
      </c>
      <c r="P14" s="11" t="s">
        <v>135</v>
      </c>
      <c r="Q14" s="11" t="s">
        <v>135</v>
      </c>
      <c r="R14" s="11" t="s">
        <v>135</v>
      </c>
      <c r="S14" s="11" t="s">
        <v>223</v>
      </c>
      <c r="T14" s="11" t="s">
        <v>224</v>
      </c>
      <c r="U14" s="11" t="s">
        <v>270</v>
      </c>
      <c r="V14" s="11" t="s">
        <v>271</v>
      </c>
      <c r="W14" s="11" t="s">
        <v>272</v>
      </c>
      <c r="X14" s="11" t="s">
        <v>240</v>
      </c>
      <c r="Y14" s="11" t="s">
        <v>243</v>
      </c>
      <c r="Z14" s="11" t="s">
        <v>137</v>
      </c>
      <c r="AA14" s="11" t="s">
        <v>138</v>
      </c>
      <c r="AB14" s="11" t="s">
        <v>88</v>
      </c>
      <c r="AC14" s="11" t="s">
        <v>221</v>
      </c>
      <c r="AD14" s="11" t="s">
        <v>133</v>
      </c>
      <c r="AE14" s="11" t="s">
        <v>249</v>
      </c>
    </row>
    <row r="15" spans="1:31" ht="35.1" customHeight="1" x14ac:dyDescent="0.25">
      <c r="A15" s="25" t="s">
        <v>40</v>
      </c>
      <c r="B15" s="92" t="s">
        <v>410</v>
      </c>
      <c r="C15" s="41"/>
      <c r="D15" s="41"/>
      <c r="E15" s="41"/>
      <c r="F15" s="41"/>
      <c r="G15" s="41"/>
      <c r="H15" s="41"/>
      <c r="I15" s="41"/>
      <c r="J15" s="41"/>
      <c r="K15" s="41"/>
      <c r="L15" s="41"/>
      <c r="M15" s="41"/>
      <c r="N15" s="41"/>
      <c r="O15" s="41"/>
      <c r="P15" s="41"/>
      <c r="Q15" s="41"/>
      <c r="R15" s="41"/>
      <c r="S15" s="41"/>
      <c r="T15" s="41"/>
      <c r="U15" s="41"/>
      <c r="V15" s="41"/>
      <c r="W15" s="41"/>
      <c r="X15" s="41"/>
      <c r="Y15" s="41"/>
      <c r="Z15" s="41"/>
      <c r="AA15" s="41"/>
      <c r="AB15" s="41"/>
      <c r="AC15" s="41"/>
      <c r="AD15" s="41"/>
      <c r="AE15" s="41"/>
    </row>
    <row r="16" spans="1:31" ht="35.1" customHeight="1" x14ac:dyDescent="0.25">
      <c r="A16" s="25" t="s">
        <v>41</v>
      </c>
      <c r="B16" s="59" t="s">
        <v>411</v>
      </c>
      <c r="C16" s="41"/>
      <c r="D16" s="41"/>
      <c r="E16" s="41"/>
      <c r="F16" s="41"/>
      <c r="G16" s="41"/>
      <c r="H16" s="41"/>
      <c r="I16" s="41"/>
      <c r="J16" s="41"/>
      <c r="K16" s="41"/>
      <c r="L16" s="41"/>
      <c r="M16" s="41"/>
      <c r="N16" s="41"/>
      <c r="O16" s="41"/>
      <c r="P16" s="41"/>
      <c r="Q16" s="41"/>
      <c r="R16" s="41"/>
      <c r="S16" s="41"/>
      <c r="T16" s="41"/>
      <c r="U16" s="41"/>
      <c r="V16" s="41"/>
      <c r="W16" s="41"/>
      <c r="X16" s="41"/>
      <c r="Y16" s="41"/>
      <c r="Z16" s="41"/>
      <c r="AA16" s="41"/>
      <c r="AB16" s="41"/>
      <c r="AC16" s="41"/>
      <c r="AD16" s="41"/>
      <c r="AE16" s="41"/>
    </row>
    <row r="17" spans="1:32" ht="35.1" customHeight="1" x14ac:dyDescent="0.25">
      <c r="A17" s="25" t="s">
        <v>42</v>
      </c>
      <c r="B17" s="59" t="s">
        <v>412</v>
      </c>
      <c r="C17" s="41"/>
      <c r="D17" s="41"/>
      <c r="E17" s="41"/>
      <c r="F17" s="41"/>
      <c r="G17" s="41"/>
      <c r="H17" s="41"/>
      <c r="I17" s="41"/>
      <c r="J17" s="41"/>
      <c r="K17" s="41"/>
      <c r="L17" s="41"/>
      <c r="M17" s="41"/>
      <c r="N17" s="41"/>
      <c r="O17" s="41"/>
      <c r="P17" s="41"/>
      <c r="Q17" s="41"/>
      <c r="R17" s="41"/>
      <c r="S17" s="41"/>
      <c r="T17" s="41"/>
      <c r="U17" s="41"/>
      <c r="V17" s="41"/>
      <c r="W17" s="41"/>
      <c r="X17" s="41"/>
      <c r="Y17" s="41"/>
      <c r="Z17" s="41"/>
      <c r="AA17" s="41"/>
      <c r="AB17" s="41"/>
      <c r="AC17" s="41"/>
      <c r="AD17" s="41"/>
      <c r="AE17" s="41"/>
    </row>
    <row r="18" spans="1:32" ht="35.1" customHeight="1" x14ac:dyDescent="0.25">
      <c r="A18" s="25" t="s">
        <v>43</v>
      </c>
      <c r="B18" s="59" t="s">
        <v>413</v>
      </c>
      <c r="C18" s="41"/>
      <c r="D18" s="41"/>
      <c r="E18" s="41"/>
      <c r="F18" s="41"/>
      <c r="G18" s="41"/>
      <c r="H18" s="41"/>
      <c r="I18" s="41"/>
      <c r="J18" s="41"/>
      <c r="K18" s="41"/>
      <c r="L18" s="41"/>
      <c r="M18" s="41"/>
      <c r="N18" s="41"/>
      <c r="O18" s="41"/>
      <c r="P18" s="41"/>
      <c r="Q18" s="41"/>
      <c r="R18" s="41"/>
      <c r="S18" s="41"/>
      <c r="T18" s="41"/>
      <c r="U18" s="41"/>
      <c r="V18" s="41"/>
      <c r="W18" s="41"/>
      <c r="X18" s="41"/>
      <c r="Y18" s="41"/>
      <c r="Z18" s="41"/>
      <c r="AA18" s="41"/>
      <c r="AB18" s="41"/>
      <c r="AC18" s="41"/>
      <c r="AD18" s="41"/>
      <c r="AE18" s="41"/>
    </row>
    <row r="19" spans="1:32" ht="35.1" customHeight="1" x14ac:dyDescent="0.25">
      <c r="A19" s="25" t="s">
        <v>44</v>
      </c>
      <c r="B19" s="59" t="s">
        <v>414</v>
      </c>
      <c r="C19" s="41"/>
      <c r="D19" s="41"/>
      <c r="E19" s="41"/>
      <c r="F19" s="41"/>
      <c r="G19" s="41"/>
      <c r="H19" s="41"/>
      <c r="I19" s="41"/>
      <c r="J19" s="41"/>
      <c r="K19" s="41"/>
      <c r="L19" s="41"/>
      <c r="M19" s="41"/>
      <c r="N19" s="41"/>
      <c r="O19" s="41"/>
      <c r="P19" s="41"/>
      <c r="Q19" s="41"/>
      <c r="R19" s="41"/>
      <c r="S19" s="41"/>
      <c r="T19" s="41"/>
      <c r="U19" s="41"/>
      <c r="V19" s="41"/>
      <c r="W19" s="41"/>
      <c r="X19" s="41"/>
      <c r="Y19" s="41"/>
      <c r="Z19" s="41"/>
      <c r="AA19" s="41"/>
      <c r="AB19" s="41"/>
      <c r="AC19" s="41"/>
      <c r="AD19" s="41"/>
      <c r="AE19" s="41"/>
    </row>
    <row r="20" spans="1:32" ht="35.1" customHeight="1" x14ac:dyDescent="0.25">
      <c r="A20" s="25" t="s">
        <v>45</v>
      </c>
      <c r="B20" s="59" t="s">
        <v>415</v>
      </c>
      <c r="C20" s="41"/>
      <c r="D20" s="41"/>
      <c r="E20" s="41"/>
      <c r="F20" s="41"/>
      <c r="G20" s="41"/>
      <c r="H20" s="41"/>
      <c r="I20" s="41"/>
      <c r="J20" s="41"/>
      <c r="K20" s="41"/>
      <c r="L20" s="41"/>
      <c r="M20" s="41"/>
      <c r="N20" s="41"/>
      <c r="O20" s="41"/>
      <c r="P20" s="41"/>
      <c r="Q20" s="41"/>
      <c r="R20" s="41"/>
      <c r="S20" s="41"/>
      <c r="T20" s="41"/>
      <c r="U20" s="41"/>
      <c r="V20" s="41"/>
      <c r="W20" s="41"/>
      <c r="X20" s="41"/>
      <c r="Y20" s="41"/>
      <c r="Z20" s="41"/>
      <c r="AA20" s="41"/>
      <c r="AB20" s="41"/>
      <c r="AC20" s="41"/>
      <c r="AD20" s="41"/>
      <c r="AE20" s="41"/>
    </row>
    <row r="21" spans="1:32" ht="35.1" customHeight="1" x14ac:dyDescent="0.25">
      <c r="A21" s="25" t="s">
        <v>46</v>
      </c>
      <c r="B21" s="59" t="s">
        <v>416</v>
      </c>
      <c r="C21" s="41"/>
      <c r="D21" s="41"/>
      <c r="E21" s="41"/>
      <c r="F21" s="41"/>
      <c r="G21" s="41"/>
      <c r="H21" s="41"/>
      <c r="I21" s="41"/>
      <c r="J21" s="41"/>
      <c r="K21" s="41"/>
      <c r="L21" s="41"/>
      <c r="M21" s="41"/>
      <c r="N21" s="41"/>
      <c r="O21" s="41"/>
      <c r="P21" s="41"/>
      <c r="Q21" s="41"/>
      <c r="R21" s="41"/>
      <c r="S21" s="41"/>
      <c r="T21" s="41"/>
      <c r="U21" s="41"/>
      <c r="V21" s="41"/>
      <c r="W21" s="41"/>
      <c r="X21" s="41"/>
      <c r="Y21" s="41"/>
      <c r="Z21" s="41"/>
      <c r="AA21" s="41"/>
      <c r="AB21" s="41"/>
      <c r="AC21" s="41"/>
      <c r="AD21" s="41"/>
      <c r="AE21" s="41"/>
    </row>
    <row r="22" spans="1:32" ht="35.1" customHeight="1" x14ac:dyDescent="0.25">
      <c r="A22" s="25" t="s">
        <v>47</v>
      </c>
      <c r="B22" s="59" t="s">
        <v>417</v>
      </c>
      <c r="C22" s="41"/>
      <c r="D22" s="41"/>
      <c r="E22" s="41"/>
      <c r="F22" s="41"/>
      <c r="G22" s="41"/>
      <c r="H22" s="41"/>
      <c r="I22" s="41"/>
      <c r="J22" s="41"/>
      <c r="K22" s="41"/>
      <c r="L22" s="41"/>
      <c r="M22" s="41"/>
      <c r="N22" s="41"/>
      <c r="O22" s="41"/>
      <c r="P22" s="41"/>
      <c r="Q22" s="41"/>
      <c r="R22" s="41"/>
      <c r="S22" s="41"/>
      <c r="T22" s="41"/>
      <c r="U22" s="41"/>
      <c r="V22" s="41"/>
      <c r="W22" s="41"/>
      <c r="X22" s="41"/>
      <c r="Y22" s="41"/>
      <c r="Z22" s="41"/>
      <c r="AA22" s="41"/>
      <c r="AB22" s="41"/>
      <c r="AC22" s="41"/>
      <c r="AD22" s="41"/>
      <c r="AE22" s="41"/>
    </row>
    <row r="23" spans="1:32" ht="35.1" customHeight="1" x14ac:dyDescent="0.25">
      <c r="A23" s="25" t="s">
        <v>48</v>
      </c>
      <c r="B23" s="59" t="s">
        <v>418</v>
      </c>
      <c r="C23" s="41"/>
      <c r="D23" s="41"/>
      <c r="E23" s="41"/>
      <c r="F23" s="41"/>
      <c r="G23" s="41"/>
      <c r="H23" s="41"/>
      <c r="I23" s="41"/>
      <c r="J23" s="41"/>
      <c r="K23" s="41"/>
      <c r="L23" s="41"/>
      <c r="M23" s="41"/>
      <c r="N23" s="41"/>
      <c r="O23" s="41"/>
      <c r="P23" s="41"/>
      <c r="Q23" s="41"/>
      <c r="R23" s="41"/>
      <c r="S23" s="41"/>
      <c r="T23" s="41"/>
      <c r="U23" s="41"/>
      <c r="V23" s="41"/>
      <c r="W23" s="41"/>
      <c r="X23" s="41"/>
      <c r="Y23" s="41"/>
      <c r="Z23" s="41"/>
      <c r="AA23" s="41"/>
      <c r="AB23" s="41"/>
      <c r="AC23" s="41"/>
      <c r="AD23" s="41"/>
      <c r="AE23" s="41"/>
    </row>
    <row r="24" spans="1:32" ht="35.1" customHeight="1" x14ac:dyDescent="0.25">
      <c r="A24" s="25" t="s">
        <v>49</v>
      </c>
      <c r="B24" s="59" t="s">
        <v>419</v>
      </c>
      <c r="C24" s="41"/>
      <c r="D24" s="41"/>
      <c r="E24" s="41"/>
      <c r="F24" s="41"/>
      <c r="G24" s="41"/>
      <c r="H24" s="41"/>
      <c r="I24" s="41"/>
      <c r="J24" s="41"/>
      <c r="K24" s="41"/>
      <c r="L24" s="41"/>
      <c r="M24" s="41"/>
      <c r="N24" s="41"/>
      <c r="O24" s="41"/>
      <c r="P24" s="41"/>
      <c r="Q24" s="41"/>
      <c r="R24" s="41"/>
      <c r="S24" s="41"/>
      <c r="T24" s="41"/>
      <c r="U24" s="41"/>
      <c r="V24" s="41"/>
      <c r="W24" s="41"/>
      <c r="X24" s="41"/>
      <c r="Y24" s="41"/>
      <c r="Z24" s="41"/>
      <c r="AA24" s="41"/>
      <c r="AB24" s="41"/>
      <c r="AC24" s="41"/>
      <c r="AD24" s="41"/>
      <c r="AE24" s="41"/>
    </row>
    <row r="25" spans="1:32" ht="35.1" customHeight="1" x14ac:dyDescent="0.25">
      <c r="A25" s="25" t="s">
        <v>50</v>
      </c>
      <c r="B25" s="59" t="s">
        <v>420</v>
      </c>
      <c r="C25" s="41"/>
      <c r="D25" s="41"/>
      <c r="E25" s="41"/>
      <c r="F25" s="41"/>
      <c r="G25" s="41"/>
      <c r="H25" s="41"/>
      <c r="I25" s="41"/>
      <c r="J25" s="41"/>
      <c r="K25" s="41"/>
      <c r="L25" s="41"/>
      <c r="M25" s="41"/>
      <c r="N25" s="41"/>
      <c r="O25" s="41"/>
      <c r="P25" s="41"/>
      <c r="Q25" s="41"/>
      <c r="R25" s="41"/>
      <c r="S25" s="41"/>
      <c r="T25" s="41"/>
      <c r="U25" s="41"/>
      <c r="V25" s="41"/>
      <c r="W25" s="41"/>
      <c r="X25" s="41"/>
      <c r="Y25" s="41"/>
      <c r="Z25" s="41"/>
      <c r="AA25" s="41"/>
      <c r="AB25" s="41"/>
      <c r="AC25" s="41"/>
      <c r="AD25" s="41"/>
      <c r="AE25" s="41"/>
    </row>
    <row r="26" spans="1:32" ht="35.1" customHeight="1" x14ac:dyDescent="0.25">
      <c r="A26" s="25" t="s">
        <v>51</v>
      </c>
      <c r="B26" s="59" t="s">
        <v>421</v>
      </c>
      <c r="C26" s="41"/>
      <c r="D26" s="41"/>
      <c r="E26" s="41"/>
      <c r="F26" s="41"/>
      <c r="G26" s="41"/>
      <c r="H26" s="41"/>
      <c r="I26" s="41"/>
      <c r="J26" s="41"/>
      <c r="K26" s="41"/>
      <c r="L26" s="41"/>
      <c r="M26" s="41"/>
      <c r="N26" s="41"/>
      <c r="O26" s="41"/>
      <c r="P26" s="41"/>
      <c r="Q26" s="41"/>
      <c r="R26" s="41"/>
      <c r="S26" s="41"/>
      <c r="T26" s="41"/>
      <c r="U26" s="41"/>
      <c r="V26" s="41"/>
      <c r="W26" s="41"/>
      <c r="X26" s="41"/>
      <c r="Y26" s="41"/>
      <c r="Z26" s="41"/>
      <c r="AA26" s="41"/>
      <c r="AB26" s="41"/>
      <c r="AC26" s="41"/>
      <c r="AD26" s="41"/>
      <c r="AE26" s="41"/>
    </row>
    <row r="27" spans="1:32" s="22" customFormat="1" ht="56.85" customHeight="1" x14ac:dyDescent="0.25">
      <c r="A27" s="23" t="s">
        <v>0</v>
      </c>
      <c r="B27" s="26"/>
      <c r="C27" s="23">
        <f>SUM(C15:C26)</f>
        <v>0</v>
      </c>
      <c r="D27" s="23">
        <f>SUM(D15:D26)</f>
        <v>0</v>
      </c>
      <c r="E27" s="23">
        <f>SUM(E15:E26)</f>
        <v>0</v>
      </c>
      <c r="F27" s="23">
        <f>SUM(F15:F26)</f>
        <v>0</v>
      </c>
      <c r="G27" s="23">
        <f t="shared" ref="G27:H27" si="0">SUM(G15:G26)</f>
        <v>0</v>
      </c>
      <c r="H27" s="23">
        <f t="shared" si="0"/>
        <v>0</v>
      </c>
      <c r="I27" s="23">
        <f t="shared" ref="I27:AC27" si="1">SUM(I15:I26)</f>
        <v>0</v>
      </c>
      <c r="J27" s="23">
        <f>SUM(J15:J26)</f>
        <v>0</v>
      </c>
      <c r="K27" s="23">
        <f>SUM(K15:K26)</f>
        <v>0</v>
      </c>
      <c r="L27" s="23">
        <f t="shared" si="1"/>
        <v>0</v>
      </c>
      <c r="M27" s="23">
        <f t="shared" si="1"/>
        <v>0</v>
      </c>
      <c r="N27" s="23">
        <f>SUM(N15:N26)</f>
        <v>0</v>
      </c>
      <c r="O27" s="23">
        <f>SUM(O15:O26)</f>
        <v>0</v>
      </c>
      <c r="P27" s="23">
        <f t="shared" ref="P27:R27" si="2">SUM(P15:P26)</f>
        <v>0</v>
      </c>
      <c r="Q27" s="23">
        <f t="shared" si="2"/>
        <v>0</v>
      </c>
      <c r="R27" s="23">
        <f t="shared" si="2"/>
        <v>0</v>
      </c>
      <c r="S27" s="23">
        <f t="shared" ref="S27" si="3">SUM(S15:S26)</f>
        <v>0</v>
      </c>
      <c r="T27" s="23">
        <f t="shared" ref="T27:W27" si="4">SUM(T15:T26)</f>
        <v>0</v>
      </c>
      <c r="U27" s="23">
        <f t="shared" si="4"/>
        <v>0</v>
      </c>
      <c r="V27" s="23">
        <f t="shared" si="4"/>
        <v>0</v>
      </c>
      <c r="W27" s="23">
        <f t="shared" si="4"/>
        <v>0</v>
      </c>
      <c r="X27" s="23">
        <f t="shared" ref="X27:Y27" si="5">SUM(X15:X26)</f>
        <v>0</v>
      </c>
      <c r="Y27" s="23">
        <f t="shared" si="5"/>
        <v>0</v>
      </c>
      <c r="Z27" s="23">
        <f t="shared" si="1"/>
        <v>0</v>
      </c>
      <c r="AA27" s="23">
        <f t="shared" si="1"/>
        <v>0</v>
      </c>
      <c r="AB27" s="23">
        <f t="shared" si="1"/>
        <v>0</v>
      </c>
      <c r="AC27" s="23">
        <f t="shared" si="1"/>
        <v>0</v>
      </c>
      <c r="AD27" s="23">
        <f>SUM(AD15:AD26)</f>
        <v>0</v>
      </c>
      <c r="AE27" s="23">
        <f t="shared" ref="AE27:AF27" si="6">SUM(AE15:AE26)</f>
        <v>0</v>
      </c>
      <c r="AF27" s="23">
        <f t="shared" si="6"/>
        <v>0</v>
      </c>
    </row>
  </sheetData>
  <sheetProtection sheet="1" selectLockedCells="1"/>
  <mergeCells count="7">
    <mergeCell ref="AC5:AE5"/>
    <mergeCell ref="A14:B14"/>
    <mergeCell ref="A9:B9"/>
    <mergeCell ref="A10:B10"/>
    <mergeCell ref="A11:B11"/>
    <mergeCell ref="C7:AE8"/>
    <mergeCell ref="A12:B12"/>
  </mergeCells>
  <phoneticPr fontId="16" type="noConversion"/>
  <pageMargins left="0.70866141732283472" right="0.70866141732283472" top="0.78740157480314965" bottom="0.78740157480314965" header="0.31496062992125984" footer="0.31496062992125984"/>
  <pageSetup paperSize="9" scale="30" orientation="landscape" r:id="rId1"/>
  <headerFooter>
    <oddFooter>&amp;L=&amp;C2&amp;R&amp;F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pageSetUpPr fitToPage="1"/>
  </sheetPr>
  <dimension ref="A1:T26"/>
  <sheetViews>
    <sheetView zoomScale="85" zoomScaleNormal="85" zoomScalePageLayoutView="70" workbookViewId="0">
      <selection activeCell="C14" sqref="C14"/>
    </sheetView>
  </sheetViews>
  <sheetFormatPr baseColWidth="10" defaultColWidth="0.28515625" defaultRowHeight="15" x14ac:dyDescent="0.25"/>
  <cols>
    <col min="1" max="2" width="30.7109375" style="2" customWidth="1"/>
    <col min="3" max="3" width="19.5703125" bestFit="1" customWidth="1"/>
    <col min="4" max="5" width="18.7109375" customWidth="1"/>
    <col min="6" max="6" width="18.7109375" style="4" customWidth="1"/>
    <col min="7" max="7" width="19.85546875" bestFit="1" customWidth="1"/>
    <col min="8" max="8" width="20.7109375" bestFit="1" customWidth="1"/>
    <col min="9" max="14" width="18.7109375" customWidth="1"/>
    <col min="15" max="15" width="22.28515625" bestFit="1" customWidth="1"/>
    <col min="16" max="16" width="18.7109375" customWidth="1"/>
    <col min="17" max="17" width="22.28515625" bestFit="1" customWidth="1"/>
    <col min="18" max="18" width="20.7109375" bestFit="1" customWidth="1"/>
    <col min="19" max="19" width="18.7109375" customWidth="1"/>
    <col min="20" max="20" width="20.140625" bestFit="1" customWidth="1"/>
    <col min="27" max="27" width="0.28515625" customWidth="1"/>
    <col min="33" max="33" width="0.28515625" customWidth="1"/>
    <col min="41" max="41" width="0.28515625" customWidth="1"/>
  </cols>
  <sheetData>
    <row r="1" spans="1:20" x14ac:dyDescent="0.25">
      <c r="I1" s="110"/>
      <c r="J1" s="110"/>
      <c r="K1" s="110"/>
      <c r="L1" s="110"/>
      <c r="M1" s="110"/>
      <c r="N1" s="110"/>
      <c r="O1" s="110"/>
      <c r="P1" s="110"/>
      <c r="Q1" s="110"/>
      <c r="R1" s="110"/>
      <c r="S1" s="110"/>
      <c r="T1" s="110"/>
    </row>
    <row r="2" spans="1:20" x14ac:dyDescent="0.25">
      <c r="D2" t="str">
        <f>Zusammenstellung!$B$4</f>
        <v xml:space="preserve"> </v>
      </c>
    </row>
    <row r="3" spans="1:20" x14ac:dyDescent="0.25">
      <c r="D3" t="str">
        <f>Zusammenstellung!$B$7</f>
        <v xml:space="preserve"> </v>
      </c>
    </row>
    <row r="4" spans="1:20" x14ac:dyDescent="0.25">
      <c r="D4" s="35">
        <f ca="1">Zusammenstellung!$B$9</f>
        <v>45750</v>
      </c>
      <c r="E4" s="35"/>
      <c r="L4" s="35"/>
      <c r="M4" s="35"/>
      <c r="N4" s="35"/>
      <c r="O4" s="35"/>
      <c r="P4" s="35"/>
      <c r="Q4" s="35"/>
      <c r="R4" s="35"/>
      <c r="S4" s="35"/>
      <c r="T4" s="35"/>
    </row>
    <row r="5" spans="1:20" x14ac:dyDescent="0.25">
      <c r="I5" s="111"/>
      <c r="J5" s="111"/>
      <c r="K5" s="111"/>
      <c r="L5" s="111"/>
      <c r="M5" s="111"/>
      <c r="N5" s="111"/>
      <c r="O5" s="111"/>
      <c r="P5" s="111"/>
      <c r="Q5" s="111"/>
      <c r="R5" s="111"/>
      <c r="S5" s="111"/>
      <c r="T5" s="111"/>
    </row>
    <row r="6" spans="1:20" ht="21" customHeight="1" x14ac:dyDescent="0.25">
      <c r="A6" s="28"/>
      <c r="B6" s="29"/>
      <c r="C6" s="112" t="s">
        <v>453</v>
      </c>
      <c r="D6" s="113"/>
      <c r="E6" s="113"/>
      <c r="F6" s="113"/>
      <c r="G6" s="113"/>
      <c r="H6" s="113"/>
      <c r="I6" s="113"/>
      <c r="J6" s="113"/>
      <c r="K6" s="113"/>
      <c r="L6" s="113"/>
      <c r="M6" s="113"/>
      <c r="N6" s="113"/>
      <c r="O6" s="113"/>
      <c r="P6" s="113"/>
      <c r="Q6" s="113"/>
      <c r="R6" s="113"/>
      <c r="S6" s="113"/>
      <c r="T6" s="114"/>
    </row>
    <row r="7" spans="1:20" ht="18.75" customHeight="1" x14ac:dyDescent="0.25">
      <c r="A7" s="30"/>
      <c r="B7" s="31"/>
      <c r="C7" s="115"/>
      <c r="D7" s="116"/>
      <c r="E7" s="116"/>
      <c r="F7" s="116"/>
      <c r="G7" s="116"/>
      <c r="H7" s="116"/>
      <c r="I7" s="116"/>
      <c r="J7" s="116"/>
      <c r="K7" s="116"/>
      <c r="L7" s="116"/>
      <c r="M7" s="116"/>
      <c r="N7" s="116"/>
      <c r="O7" s="116"/>
      <c r="P7" s="116"/>
      <c r="Q7" s="116"/>
      <c r="R7" s="116"/>
      <c r="S7" s="116"/>
      <c r="T7" s="117"/>
    </row>
    <row r="8" spans="1:20" x14ac:dyDescent="0.25">
      <c r="A8" s="107" t="s">
        <v>422</v>
      </c>
      <c r="B8" s="108"/>
      <c r="C8" s="13" t="s">
        <v>6</v>
      </c>
      <c r="D8" s="13" t="s">
        <v>192</v>
      </c>
      <c r="E8" s="13" t="s">
        <v>127</v>
      </c>
      <c r="F8" s="20" t="s">
        <v>7</v>
      </c>
      <c r="G8" s="11" t="s">
        <v>10</v>
      </c>
      <c r="H8" s="11" t="s">
        <v>9</v>
      </c>
      <c r="I8" s="11" t="s">
        <v>12</v>
      </c>
      <c r="J8" s="11" t="s">
        <v>235</v>
      </c>
      <c r="K8" s="11" t="s">
        <v>236</v>
      </c>
      <c r="L8" s="11" t="s">
        <v>13</v>
      </c>
      <c r="M8" s="11" t="s">
        <v>199</v>
      </c>
      <c r="N8" s="11" t="s">
        <v>163</v>
      </c>
      <c r="O8" s="11" t="s">
        <v>84</v>
      </c>
      <c r="P8" s="11" t="s">
        <v>85</v>
      </c>
      <c r="Q8" s="11" t="s">
        <v>213</v>
      </c>
      <c r="R8" s="11" t="s">
        <v>510</v>
      </c>
      <c r="S8" s="11" t="s">
        <v>202</v>
      </c>
      <c r="T8" s="11" t="s">
        <v>511</v>
      </c>
    </row>
    <row r="9" spans="1:20" x14ac:dyDescent="0.25">
      <c r="A9" s="107" t="s">
        <v>423</v>
      </c>
      <c r="B9" s="108"/>
      <c r="C9" s="13" t="s">
        <v>8</v>
      </c>
      <c r="D9" s="13" t="s">
        <v>8</v>
      </c>
      <c r="E9" s="13" t="s">
        <v>8</v>
      </c>
      <c r="F9" s="20" t="s">
        <v>106</v>
      </c>
      <c r="G9" s="11" t="s">
        <v>11</v>
      </c>
      <c r="H9" s="11" t="s">
        <v>11</v>
      </c>
      <c r="I9" s="11" t="s">
        <v>461</v>
      </c>
      <c r="J9" s="11" t="s">
        <v>462</v>
      </c>
      <c r="K9" s="11" t="s">
        <v>463</v>
      </c>
      <c r="L9" s="11" t="s">
        <v>464</v>
      </c>
      <c r="M9" s="11" t="s">
        <v>465</v>
      </c>
      <c r="N9" s="11" t="s">
        <v>14</v>
      </c>
      <c r="O9" s="11" t="s">
        <v>466</v>
      </c>
      <c r="P9" s="11" t="s">
        <v>470</v>
      </c>
      <c r="Q9" s="11" t="s">
        <v>471</v>
      </c>
      <c r="R9" s="11" t="s">
        <v>8</v>
      </c>
      <c r="S9" s="11" t="s">
        <v>8</v>
      </c>
      <c r="T9" s="11" t="s">
        <v>8</v>
      </c>
    </row>
    <row r="10" spans="1:20" x14ac:dyDescent="0.25">
      <c r="A10" s="107" t="s">
        <v>424</v>
      </c>
      <c r="B10" s="108"/>
      <c r="C10" s="13" t="s">
        <v>456</v>
      </c>
      <c r="D10" s="13" t="s">
        <v>457</v>
      </c>
      <c r="E10" s="13" t="s">
        <v>458</v>
      </c>
      <c r="F10" s="20" t="s">
        <v>459</v>
      </c>
      <c r="G10" s="11" t="s">
        <v>460</v>
      </c>
      <c r="H10" s="11" t="s">
        <v>460</v>
      </c>
      <c r="I10" s="11"/>
      <c r="J10" s="11" t="s">
        <v>237</v>
      </c>
      <c r="K10" s="11" t="s">
        <v>238</v>
      </c>
      <c r="L10" s="11"/>
      <c r="M10" s="11"/>
      <c r="N10" s="11"/>
      <c r="O10" s="11" t="s">
        <v>467</v>
      </c>
      <c r="P10" s="11" t="s">
        <v>468</v>
      </c>
      <c r="Q10" s="11" t="s">
        <v>469</v>
      </c>
      <c r="R10" s="11" t="s">
        <v>472</v>
      </c>
      <c r="S10" s="11" t="s">
        <v>473</v>
      </c>
      <c r="T10" s="11" t="s">
        <v>469</v>
      </c>
    </row>
    <row r="11" spans="1:20" x14ac:dyDescent="0.25">
      <c r="A11" s="107" t="s">
        <v>425</v>
      </c>
      <c r="B11" s="108"/>
      <c r="C11" s="11" t="s">
        <v>451</v>
      </c>
      <c r="D11" s="11" t="s">
        <v>451</v>
      </c>
      <c r="E11" s="11" t="s">
        <v>451</v>
      </c>
      <c r="F11" s="11" t="s">
        <v>451</v>
      </c>
      <c r="G11" s="11" t="s">
        <v>451</v>
      </c>
      <c r="H11" s="11" t="s">
        <v>451</v>
      </c>
      <c r="I11" s="11" t="s">
        <v>451</v>
      </c>
      <c r="J11" s="11" t="s">
        <v>451</v>
      </c>
      <c r="K11" s="11" t="s">
        <v>451</v>
      </c>
      <c r="L11" s="11" t="s">
        <v>451</v>
      </c>
      <c r="M11" s="11" t="s">
        <v>451</v>
      </c>
      <c r="N11" s="11" t="s">
        <v>451</v>
      </c>
      <c r="O11" s="11" t="s">
        <v>451</v>
      </c>
      <c r="P11" s="11" t="s">
        <v>451</v>
      </c>
      <c r="Q11" s="11" t="s">
        <v>451</v>
      </c>
      <c r="R11" s="11" t="s">
        <v>451</v>
      </c>
      <c r="S11" s="11" t="s">
        <v>451</v>
      </c>
      <c r="T11" s="11" t="s">
        <v>451</v>
      </c>
    </row>
    <row r="12" spans="1:20" ht="69" customHeight="1" x14ac:dyDescent="0.25">
      <c r="A12" s="93" t="s">
        <v>426</v>
      </c>
      <c r="B12" s="93" t="s">
        <v>427</v>
      </c>
      <c r="C12" s="12"/>
      <c r="D12" s="12"/>
      <c r="E12" s="12"/>
      <c r="F12" s="19"/>
      <c r="G12" s="12"/>
      <c r="H12" s="12"/>
      <c r="I12" s="12"/>
      <c r="J12" s="12"/>
      <c r="K12" s="12"/>
      <c r="L12" s="12"/>
      <c r="M12" s="12"/>
      <c r="N12" s="12"/>
      <c r="O12" s="10"/>
      <c r="P12" s="10"/>
      <c r="Q12" s="10"/>
      <c r="R12" s="10"/>
      <c r="S12" s="10"/>
      <c r="T12" s="10"/>
    </row>
    <row r="13" spans="1:20" x14ac:dyDescent="0.25">
      <c r="A13" s="106" t="s">
        <v>72</v>
      </c>
      <c r="B13" s="106"/>
      <c r="C13" s="11" t="s">
        <v>134</v>
      </c>
      <c r="D13" s="11" t="s">
        <v>133</v>
      </c>
      <c r="E13" s="11" t="s">
        <v>133</v>
      </c>
      <c r="F13" s="11" t="s">
        <v>75</v>
      </c>
      <c r="G13" s="11" t="s">
        <v>76</v>
      </c>
      <c r="H13" s="11" t="s">
        <v>76</v>
      </c>
      <c r="I13" s="11" t="s">
        <v>77</v>
      </c>
      <c r="J13" s="11" t="s">
        <v>77</v>
      </c>
      <c r="K13" s="11" t="s">
        <v>240</v>
      </c>
      <c r="L13" s="11" t="s">
        <v>78</v>
      </c>
      <c r="M13" s="11" t="s">
        <v>198</v>
      </c>
      <c r="N13" s="11"/>
      <c r="O13" s="11" t="s">
        <v>75</v>
      </c>
      <c r="P13" s="11" t="s">
        <v>75</v>
      </c>
      <c r="Q13" s="11" t="s">
        <v>98</v>
      </c>
      <c r="R13" s="11" t="s">
        <v>98</v>
      </c>
      <c r="S13" s="11" t="s">
        <v>98</v>
      </c>
      <c r="T13" s="11" t="s">
        <v>98</v>
      </c>
    </row>
    <row r="14" spans="1:20" ht="35.1" customHeight="1" x14ac:dyDescent="0.25">
      <c r="A14" s="25" t="s">
        <v>40</v>
      </c>
      <c r="B14" s="27" t="str">
        <f>Leuchtenmodule!B15</f>
        <v xml:space="preserve">
Salle Désignation 1</v>
      </c>
      <c r="C14" s="41"/>
      <c r="D14" s="41"/>
      <c r="E14" s="41"/>
      <c r="F14" s="41"/>
      <c r="G14" s="41"/>
      <c r="H14" s="41"/>
      <c r="I14" s="41"/>
      <c r="J14" s="41"/>
      <c r="K14" s="41"/>
      <c r="L14" s="41"/>
      <c r="M14" s="41"/>
      <c r="N14" s="41"/>
      <c r="O14" s="41"/>
      <c r="P14" s="41"/>
      <c r="Q14" s="41"/>
      <c r="R14" s="41"/>
      <c r="S14" s="41"/>
      <c r="T14" s="41"/>
    </row>
    <row r="15" spans="1:20" ht="35.1" customHeight="1" x14ac:dyDescent="0.25">
      <c r="A15" s="25" t="s">
        <v>41</v>
      </c>
      <c r="B15" s="27" t="str">
        <f>Leuchtenmodule!B16</f>
        <v xml:space="preserve">
Salle Désignation 2</v>
      </c>
      <c r="C15" s="41"/>
      <c r="D15" s="41"/>
      <c r="E15" s="41"/>
      <c r="F15" s="41"/>
      <c r="G15" s="41"/>
      <c r="H15" s="41"/>
      <c r="I15" s="41"/>
      <c r="J15" s="41"/>
      <c r="K15" s="41"/>
      <c r="L15" s="41"/>
      <c r="M15" s="41"/>
      <c r="N15" s="41"/>
      <c r="O15" s="41"/>
      <c r="P15" s="41"/>
      <c r="Q15" s="41"/>
      <c r="R15" s="41"/>
      <c r="S15" s="41"/>
      <c r="T15" s="41"/>
    </row>
    <row r="16" spans="1:20" ht="35.1" customHeight="1" x14ac:dyDescent="0.25">
      <c r="A16" s="25" t="s">
        <v>42</v>
      </c>
      <c r="B16" s="27" t="str">
        <f>Leuchtenmodule!B17</f>
        <v xml:space="preserve">
Salle Désignation 3</v>
      </c>
      <c r="C16" s="41"/>
      <c r="D16" s="41"/>
      <c r="E16" s="41"/>
      <c r="F16" s="41"/>
      <c r="G16" s="41"/>
      <c r="H16" s="41"/>
      <c r="I16" s="41"/>
      <c r="J16" s="41"/>
      <c r="K16" s="41"/>
      <c r="L16" s="41"/>
      <c r="M16" s="41"/>
      <c r="N16" s="41"/>
      <c r="O16" s="41"/>
      <c r="P16" s="41"/>
      <c r="Q16" s="41"/>
      <c r="R16" s="41"/>
      <c r="S16" s="41"/>
      <c r="T16" s="41"/>
    </row>
    <row r="17" spans="1:20" ht="35.1" customHeight="1" x14ac:dyDescent="0.25">
      <c r="A17" s="25" t="s">
        <v>43</v>
      </c>
      <c r="B17" s="27" t="str">
        <f>Leuchtenmodule!B18</f>
        <v xml:space="preserve">
Salle Désignation 4</v>
      </c>
      <c r="C17" s="41"/>
      <c r="D17" s="41"/>
      <c r="E17" s="41"/>
      <c r="F17" s="41"/>
      <c r="G17" s="41"/>
      <c r="H17" s="41"/>
      <c r="I17" s="41"/>
      <c r="J17" s="41"/>
      <c r="K17" s="41"/>
      <c r="L17" s="41"/>
      <c r="M17" s="41"/>
      <c r="N17" s="41"/>
      <c r="O17" s="41"/>
      <c r="P17" s="41"/>
      <c r="Q17" s="41"/>
      <c r="R17" s="41"/>
      <c r="S17" s="41"/>
      <c r="T17" s="41"/>
    </row>
    <row r="18" spans="1:20" ht="35.1" customHeight="1" x14ac:dyDescent="0.25">
      <c r="A18" s="25" t="s">
        <v>44</v>
      </c>
      <c r="B18" s="27" t="str">
        <f>Leuchtenmodule!B19</f>
        <v xml:space="preserve">
Salle Désignation 5</v>
      </c>
      <c r="C18" s="41"/>
      <c r="D18" s="41"/>
      <c r="E18" s="41"/>
      <c r="F18" s="41"/>
      <c r="G18" s="41"/>
      <c r="H18" s="41"/>
      <c r="I18" s="41"/>
      <c r="J18" s="41"/>
      <c r="K18" s="41"/>
      <c r="L18" s="41"/>
      <c r="M18" s="41"/>
      <c r="N18" s="41"/>
      <c r="O18" s="41"/>
      <c r="P18" s="41"/>
      <c r="Q18" s="41"/>
      <c r="R18" s="41"/>
      <c r="S18" s="41"/>
      <c r="T18" s="41"/>
    </row>
    <row r="19" spans="1:20" ht="35.1" customHeight="1" x14ac:dyDescent="0.25">
      <c r="A19" s="25" t="s">
        <v>45</v>
      </c>
      <c r="B19" s="27" t="str">
        <f>Leuchtenmodule!B20</f>
        <v xml:space="preserve">
Salle Désignation 6</v>
      </c>
      <c r="C19" s="41"/>
      <c r="D19" s="41"/>
      <c r="E19" s="41"/>
      <c r="F19" s="41"/>
      <c r="G19" s="41"/>
      <c r="H19" s="41"/>
      <c r="I19" s="41"/>
      <c r="J19" s="41"/>
      <c r="K19" s="41"/>
      <c r="L19" s="41"/>
      <c r="M19" s="41"/>
      <c r="N19" s="41"/>
      <c r="O19" s="41"/>
      <c r="P19" s="41"/>
      <c r="Q19" s="41"/>
      <c r="R19" s="41"/>
      <c r="S19" s="41"/>
      <c r="T19" s="41"/>
    </row>
    <row r="20" spans="1:20" ht="35.1" customHeight="1" x14ac:dyDescent="0.25">
      <c r="A20" s="25" t="s">
        <v>46</v>
      </c>
      <c r="B20" s="27" t="str">
        <f>Leuchtenmodule!B21</f>
        <v xml:space="preserve">
Salle Désignation 7</v>
      </c>
      <c r="C20" s="41"/>
      <c r="D20" s="41"/>
      <c r="E20" s="41"/>
      <c r="F20" s="41"/>
      <c r="G20" s="41"/>
      <c r="H20" s="41"/>
      <c r="I20" s="41"/>
      <c r="J20" s="41"/>
      <c r="K20" s="41"/>
      <c r="L20" s="41"/>
      <c r="M20" s="41"/>
      <c r="N20" s="41"/>
      <c r="O20" s="41"/>
      <c r="P20" s="41"/>
      <c r="Q20" s="41"/>
      <c r="R20" s="41"/>
      <c r="S20" s="41"/>
      <c r="T20" s="41"/>
    </row>
    <row r="21" spans="1:20" ht="35.1" customHeight="1" x14ac:dyDescent="0.25">
      <c r="A21" s="25" t="s">
        <v>47</v>
      </c>
      <c r="B21" s="27" t="str">
        <f>Leuchtenmodule!B22</f>
        <v xml:space="preserve">
Salle Désignation 8</v>
      </c>
      <c r="C21" s="41"/>
      <c r="D21" s="41"/>
      <c r="E21" s="41"/>
      <c r="F21" s="41"/>
      <c r="G21" s="41"/>
      <c r="H21" s="41"/>
      <c r="I21" s="41"/>
      <c r="J21" s="41"/>
      <c r="K21" s="41"/>
      <c r="L21" s="41"/>
      <c r="M21" s="41"/>
      <c r="N21" s="41"/>
      <c r="O21" s="41"/>
      <c r="P21" s="41"/>
      <c r="Q21" s="41"/>
      <c r="R21" s="41"/>
      <c r="S21" s="41"/>
      <c r="T21" s="41"/>
    </row>
    <row r="22" spans="1:20" ht="35.1" customHeight="1" x14ac:dyDescent="0.25">
      <c r="A22" s="25" t="s">
        <v>48</v>
      </c>
      <c r="B22" s="27" t="str">
        <f>Leuchtenmodule!B23</f>
        <v xml:space="preserve">
Salle Désignation 9</v>
      </c>
      <c r="C22" s="41"/>
      <c r="D22" s="41"/>
      <c r="E22" s="41"/>
      <c r="F22" s="41"/>
      <c r="G22" s="41"/>
      <c r="H22" s="41"/>
      <c r="I22" s="41"/>
      <c r="J22" s="41"/>
      <c r="K22" s="41"/>
      <c r="L22" s="41"/>
      <c r="M22" s="41"/>
      <c r="N22" s="41"/>
      <c r="O22" s="41"/>
      <c r="P22" s="41"/>
      <c r="Q22" s="41"/>
      <c r="R22" s="41"/>
      <c r="S22" s="41"/>
      <c r="T22" s="41"/>
    </row>
    <row r="23" spans="1:20" ht="35.1" customHeight="1" x14ac:dyDescent="0.25">
      <c r="A23" s="25" t="s">
        <v>49</v>
      </c>
      <c r="B23" s="27" t="str">
        <f>Leuchtenmodule!B24</f>
        <v xml:space="preserve">
Salle Désignation 10</v>
      </c>
      <c r="C23" s="41"/>
      <c r="D23" s="41"/>
      <c r="E23" s="41"/>
      <c r="F23" s="41"/>
      <c r="G23" s="41"/>
      <c r="H23" s="41"/>
      <c r="I23" s="41"/>
      <c r="J23" s="41"/>
      <c r="K23" s="41"/>
      <c r="L23" s="41"/>
      <c r="M23" s="41"/>
      <c r="N23" s="41"/>
      <c r="O23" s="41"/>
      <c r="P23" s="41"/>
      <c r="Q23" s="41"/>
      <c r="R23" s="41"/>
      <c r="S23" s="41"/>
      <c r="T23" s="41"/>
    </row>
    <row r="24" spans="1:20" ht="35.1" customHeight="1" x14ac:dyDescent="0.25">
      <c r="A24" s="25" t="s">
        <v>50</v>
      </c>
      <c r="B24" s="27" t="str">
        <f>Leuchtenmodule!B25</f>
        <v xml:space="preserve">
Salle Désignation 11</v>
      </c>
      <c r="C24" s="41"/>
      <c r="D24" s="41"/>
      <c r="E24" s="41"/>
      <c r="F24" s="41"/>
      <c r="G24" s="41"/>
      <c r="H24" s="41"/>
      <c r="I24" s="41"/>
      <c r="J24" s="41"/>
      <c r="K24" s="41"/>
      <c r="L24" s="41"/>
      <c r="M24" s="41"/>
      <c r="N24" s="41"/>
      <c r="O24" s="41"/>
      <c r="P24" s="41"/>
      <c r="Q24" s="41"/>
      <c r="R24" s="41"/>
      <c r="S24" s="41"/>
      <c r="T24" s="41"/>
    </row>
    <row r="25" spans="1:20" ht="35.1" customHeight="1" x14ac:dyDescent="0.25">
      <c r="A25" s="25" t="s">
        <v>51</v>
      </c>
      <c r="B25" s="27" t="str">
        <f>Leuchtenmodule!B26</f>
        <v xml:space="preserve">
Salle Désignation 12</v>
      </c>
      <c r="C25" s="41"/>
      <c r="D25" s="41"/>
      <c r="E25" s="41"/>
      <c r="F25" s="41"/>
      <c r="G25" s="41"/>
      <c r="H25" s="41"/>
      <c r="I25" s="41"/>
      <c r="J25" s="41"/>
      <c r="K25" s="41"/>
      <c r="L25" s="41"/>
      <c r="M25" s="41"/>
      <c r="N25" s="41"/>
      <c r="O25" s="41"/>
      <c r="P25" s="41"/>
      <c r="Q25" s="41"/>
      <c r="R25" s="41"/>
      <c r="S25" s="41"/>
      <c r="T25" s="41"/>
    </row>
    <row r="26" spans="1:20" s="22" customFormat="1" ht="56.85" customHeight="1" x14ac:dyDescent="0.25">
      <c r="A26" s="23" t="s">
        <v>0</v>
      </c>
      <c r="B26" s="23"/>
      <c r="C26" s="23">
        <f t="shared" ref="C26:T26" si="0">SUM(C14:C25)</f>
        <v>0</v>
      </c>
      <c r="D26" s="23">
        <f t="shared" si="0"/>
        <v>0</v>
      </c>
      <c r="E26" s="23">
        <f t="shared" si="0"/>
        <v>0</v>
      </c>
      <c r="F26" s="23">
        <f t="shared" si="0"/>
        <v>0</v>
      </c>
      <c r="G26" s="23">
        <f t="shared" si="0"/>
        <v>0</v>
      </c>
      <c r="H26" s="23">
        <f t="shared" si="0"/>
        <v>0</v>
      </c>
      <c r="I26" s="23">
        <f t="shared" si="0"/>
        <v>0</v>
      </c>
      <c r="J26" s="23">
        <f t="shared" si="0"/>
        <v>0</v>
      </c>
      <c r="K26" s="23">
        <f t="shared" si="0"/>
        <v>0</v>
      </c>
      <c r="L26" s="23">
        <f t="shared" si="0"/>
        <v>0</v>
      </c>
      <c r="M26" s="23">
        <f t="shared" si="0"/>
        <v>0</v>
      </c>
      <c r="N26" s="23">
        <f t="shared" si="0"/>
        <v>0</v>
      </c>
      <c r="O26" s="23">
        <f t="shared" si="0"/>
        <v>0</v>
      </c>
      <c r="P26" s="23">
        <f t="shared" si="0"/>
        <v>0</v>
      </c>
      <c r="Q26" s="23">
        <f t="shared" si="0"/>
        <v>0</v>
      </c>
      <c r="R26" s="23">
        <f t="shared" si="0"/>
        <v>0</v>
      </c>
      <c r="S26" s="23">
        <f t="shared" si="0"/>
        <v>0</v>
      </c>
      <c r="T26" s="23">
        <f t="shared" si="0"/>
        <v>0</v>
      </c>
    </row>
  </sheetData>
  <sheetProtection sheet="1" selectLockedCells="1"/>
  <mergeCells count="8">
    <mergeCell ref="I1:T1"/>
    <mergeCell ref="I5:T5"/>
    <mergeCell ref="A13:B13"/>
    <mergeCell ref="A8:B8"/>
    <mergeCell ref="A9:B9"/>
    <mergeCell ref="A10:B10"/>
    <mergeCell ref="C6:T7"/>
    <mergeCell ref="A11:B11"/>
  </mergeCells>
  <phoneticPr fontId="16" type="noConversion"/>
  <pageMargins left="0.70866141732283472" right="0.70866141732283472" top="0.78740157480314965" bottom="0.78740157480314965" header="0.31496062992125984" footer="0.31496062992125984"/>
  <pageSetup paperSize="9" scale="34" orientation="landscape" r:id="rId1"/>
  <headerFooter>
    <oddFooter>&amp;C3&amp;R&amp;F</oddFooter>
  </headerFooter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pageSetUpPr fitToPage="1"/>
  </sheetPr>
  <dimension ref="A1:AM27"/>
  <sheetViews>
    <sheetView zoomScale="70" zoomScaleNormal="70" zoomScalePageLayoutView="85" workbookViewId="0">
      <selection activeCell="C15" sqref="C15"/>
    </sheetView>
  </sheetViews>
  <sheetFormatPr baseColWidth="10" defaultColWidth="0.28515625" defaultRowHeight="15" x14ac:dyDescent="0.25"/>
  <cols>
    <col min="1" max="2" width="30.7109375" style="2" customWidth="1"/>
    <col min="3" max="8" width="21.85546875" bestFit="1" customWidth="1"/>
    <col min="9" max="11" width="20.5703125" bestFit="1" customWidth="1"/>
    <col min="12" max="15" width="18.7109375" customWidth="1"/>
    <col min="16" max="17" width="20.5703125" bestFit="1" customWidth="1"/>
    <col min="18" max="20" width="22.7109375" bestFit="1" customWidth="1"/>
    <col min="21" max="21" width="19.28515625" customWidth="1"/>
    <col min="22" max="24" width="18.7109375" customWidth="1"/>
    <col min="39" max="39" width="0.28515625" hidden="1" customWidth="1"/>
  </cols>
  <sheetData>
    <row r="1" spans="1:24" x14ac:dyDescent="0.25">
      <c r="H1" s="104"/>
      <c r="I1" s="104"/>
      <c r="J1" s="104"/>
      <c r="K1" s="104"/>
      <c r="L1" s="104"/>
      <c r="M1" s="104"/>
      <c r="N1" s="104"/>
      <c r="O1" s="104"/>
      <c r="P1" s="104"/>
      <c r="Q1" s="104"/>
      <c r="R1" s="104"/>
      <c r="S1" s="104"/>
      <c r="T1" s="104"/>
      <c r="U1" s="6"/>
      <c r="V1" s="6"/>
      <c r="W1" s="6"/>
    </row>
    <row r="2" spans="1:24" x14ac:dyDescent="0.25">
      <c r="D2" t="str">
        <f>Zusammenstellung!$B$4</f>
        <v xml:space="preserve"> </v>
      </c>
    </row>
    <row r="3" spans="1:24" x14ac:dyDescent="0.25">
      <c r="D3" t="str">
        <f>Zusammenstellung!$B$7</f>
        <v xml:space="preserve"> </v>
      </c>
    </row>
    <row r="4" spans="1:24" x14ac:dyDescent="0.25">
      <c r="D4" s="35">
        <f ca="1">Zusammenstellung!$B$9</f>
        <v>45750</v>
      </c>
      <c r="J4" s="35"/>
      <c r="K4" s="35"/>
      <c r="M4" s="35"/>
      <c r="N4" s="35"/>
      <c r="O4" s="35"/>
      <c r="P4" s="35"/>
      <c r="Q4" s="35"/>
      <c r="R4" s="35"/>
      <c r="S4" s="35"/>
      <c r="T4" s="35"/>
      <c r="U4" s="35"/>
      <c r="V4" s="35"/>
      <c r="W4" s="35"/>
      <c r="X4" s="35"/>
    </row>
    <row r="5" spans="1:24" x14ac:dyDescent="0.25">
      <c r="H5" s="104"/>
      <c r="I5" s="104"/>
      <c r="J5" s="104"/>
      <c r="K5" s="104"/>
      <c r="L5" s="104"/>
      <c r="M5" s="104"/>
      <c r="N5" s="104"/>
      <c r="O5" s="104"/>
      <c r="P5" s="104"/>
      <c r="Q5" s="104"/>
      <c r="R5" s="104"/>
      <c r="S5" s="104"/>
      <c r="T5" s="104"/>
      <c r="U5" s="6"/>
      <c r="V5" s="6"/>
      <c r="W5" s="6"/>
    </row>
    <row r="7" spans="1:24" ht="26.25" customHeight="1" x14ac:dyDescent="0.25">
      <c r="A7" s="28"/>
      <c r="B7" s="29"/>
      <c r="C7" s="112" t="s">
        <v>454</v>
      </c>
      <c r="D7" s="113"/>
      <c r="E7" s="113"/>
      <c r="F7" s="113"/>
      <c r="G7" s="113"/>
      <c r="H7" s="113"/>
      <c r="I7" s="113"/>
      <c r="J7" s="113"/>
      <c r="K7" s="113"/>
      <c r="L7" s="113"/>
      <c r="M7" s="113"/>
      <c r="N7" s="113"/>
      <c r="O7" s="113"/>
      <c r="P7" s="113"/>
      <c r="Q7" s="113"/>
      <c r="R7" s="113"/>
      <c r="S7" s="113"/>
      <c r="T7" s="113"/>
      <c r="U7" s="113"/>
      <c r="V7" s="113"/>
      <c r="W7" s="113"/>
      <c r="X7" s="114"/>
    </row>
    <row r="8" spans="1:24" ht="26.25" customHeight="1" x14ac:dyDescent="0.25">
      <c r="A8" s="30"/>
      <c r="B8" s="31"/>
      <c r="C8" s="115"/>
      <c r="D8" s="116"/>
      <c r="E8" s="116"/>
      <c r="F8" s="116"/>
      <c r="G8" s="116"/>
      <c r="H8" s="116"/>
      <c r="I8" s="116"/>
      <c r="J8" s="116"/>
      <c r="K8" s="116"/>
      <c r="L8" s="116"/>
      <c r="M8" s="116"/>
      <c r="N8" s="116"/>
      <c r="O8" s="116"/>
      <c r="P8" s="116"/>
      <c r="Q8" s="116"/>
      <c r="R8" s="116"/>
      <c r="S8" s="116"/>
      <c r="T8" s="116"/>
      <c r="U8" s="116"/>
      <c r="V8" s="116"/>
      <c r="W8" s="116"/>
      <c r="X8" s="117"/>
    </row>
    <row r="9" spans="1:24" x14ac:dyDescent="0.25">
      <c r="A9" s="107" t="s">
        <v>422</v>
      </c>
      <c r="B9" s="108"/>
      <c r="C9" s="11" t="s">
        <v>15</v>
      </c>
      <c r="D9" s="11" t="s">
        <v>16</v>
      </c>
      <c r="E9" s="11" t="s">
        <v>17</v>
      </c>
      <c r="F9" s="11" t="s">
        <v>18</v>
      </c>
      <c r="G9" s="11" t="s">
        <v>20</v>
      </c>
      <c r="H9" s="11" t="s">
        <v>19</v>
      </c>
      <c r="I9" s="11" t="s">
        <v>90</v>
      </c>
      <c r="J9" s="11" t="s">
        <v>91</v>
      </c>
      <c r="K9" s="11" t="s">
        <v>93</v>
      </c>
      <c r="L9" s="11" t="s">
        <v>114</v>
      </c>
      <c r="M9" s="2" t="s">
        <v>115</v>
      </c>
      <c r="N9" s="11" t="s">
        <v>116</v>
      </c>
      <c r="O9" s="2" t="s">
        <v>119</v>
      </c>
      <c r="P9" s="11" t="s">
        <v>117</v>
      </c>
      <c r="Q9" s="11" t="s">
        <v>118</v>
      </c>
      <c r="R9" s="11" t="s">
        <v>109</v>
      </c>
      <c r="S9" s="11" t="s">
        <v>110</v>
      </c>
      <c r="T9" s="11" t="s">
        <v>111</v>
      </c>
      <c r="U9" s="11" t="s">
        <v>257</v>
      </c>
      <c r="V9" s="11" t="s">
        <v>205</v>
      </c>
      <c r="W9" s="11" t="s">
        <v>208</v>
      </c>
      <c r="X9" s="11" t="s">
        <v>210</v>
      </c>
    </row>
    <row r="10" spans="1:24" x14ac:dyDescent="0.25">
      <c r="A10" s="107" t="s">
        <v>423</v>
      </c>
      <c r="B10" s="108"/>
      <c r="C10" s="11" t="s">
        <v>474</v>
      </c>
      <c r="D10" s="11" t="s">
        <v>474</v>
      </c>
      <c r="E10" s="11" t="s">
        <v>474</v>
      </c>
      <c r="F10" s="11" t="s">
        <v>474</v>
      </c>
      <c r="G10" s="11" t="s">
        <v>474</v>
      </c>
      <c r="H10" s="11" t="s">
        <v>474</v>
      </c>
      <c r="I10" s="11" t="s">
        <v>475</v>
      </c>
      <c r="J10" s="11" t="s">
        <v>475</v>
      </c>
      <c r="K10" s="11" t="s">
        <v>475</v>
      </c>
      <c r="L10" s="11" t="s">
        <v>121</v>
      </c>
      <c r="M10" s="11" t="s">
        <v>121</v>
      </c>
      <c r="N10" s="11" t="s">
        <v>121</v>
      </c>
      <c r="O10" s="11" t="s">
        <v>122</v>
      </c>
      <c r="P10" s="11" t="s">
        <v>475</v>
      </c>
      <c r="Q10" s="11" t="s">
        <v>475</v>
      </c>
      <c r="R10" s="11" t="s">
        <v>476</v>
      </c>
      <c r="S10" s="11" t="s">
        <v>476</v>
      </c>
      <c r="T10" s="11" t="s">
        <v>476</v>
      </c>
      <c r="U10" s="11" t="s">
        <v>206</v>
      </c>
      <c r="V10" s="11" t="s">
        <v>206</v>
      </c>
      <c r="W10" s="11" t="s">
        <v>209</v>
      </c>
      <c r="X10" s="11" t="s">
        <v>209</v>
      </c>
    </row>
    <row r="11" spans="1:24" x14ac:dyDescent="0.25">
      <c r="A11" s="107" t="s">
        <v>424</v>
      </c>
      <c r="B11" s="108"/>
      <c r="C11" s="11" t="s">
        <v>485</v>
      </c>
      <c r="D11" s="11" t="s">
        <v>486</v>
      </c>
      <c r="E11" s="11" t="s">
        <v>487</v>
      </c>
      <c r="F11" s="11" t="s">
        <v>485</v>
      </c>
      <c r="G11" s="11" t="s">
        <v>486</v>
      </c>
      <c r="H11" s="11" t="s">
        <v>487</v>
      </c>
      <c r="I11" s="11" t="s">
        <v>488</v>
      </c>
      <c r="J11" s="11" t="s">
        <v>487</v>
      </c>
      <c r="K11" s="11" t="s">
        <v>92</v>
      </c>
      <c r="L11" s="11" t="s">
        <v>488</v>
      </c>
      <c r="M11" s="11" t="s">
        <v>487</v>
      </c>
      <c r="N11" s="11" t="s">
        <v>92</v>
      </c>
      <c r="O11" s="11" t="s">
        <v>482</v>
      </c>
      <c r="P11" s="11" t="s">
        <v>483</v>
      </c>
      <c r="Q11" s="11" t="s">
        <v>484</v>
      </c>
      <c r="R11" s="11" t="s">
        <v>481</v>
      </c>
      <c r="S11" s="11" t="s">
        <v>113</v>
      </c>
      <c r="T11" s="11" t="s">
        <v>482</v>
      </c>
      <c r="U11" s="11" t="s">
        <v>477</v>
      </c>
      <c r="V11" s="11" t="s">
        <v>478</v>
      </c>
      <c r="W11" s="11" t="s">
        <v>479</v>
      </c>
      <c r="X11" s="11" t="s">
        <v>480</v>
      </c>
    </row>
    <row r="12" spans="1:24" x14ac:dyDescent="0.25">
      <c r="A12" s="107" t="s">
        <v>425</v>
      </c>
      <c r="B12" s="108"/>
      <c r="C12" s="11" t="s">
        <v>451</v>
      </c>
      <c r="D12" s="11" t="s">
        <v>451</v>
      </c>
      <c r="E12" s="11" t="s">
        <v>451</v>
      </c>
      <c r="F12" s="11" t="s">
        <v>451</v>
      </c>
      <c r="G12" s="11" t="s">
        <v>451</v>
      </c>
      <c r="H12" s="11" t="s">
        <v>451</v>
      </c>
      <c r="I12" s="11" t="s">
        <v>451</v>
      </c>
      <c r="J12" s="11" t="s">
        <v>451</v>
      </c>
      <c r="K12" s="11" t="s">
        <v>451</v>
      </c>
      <c r="L12" s="11" t="s">
        <v>451</v>
      </c>
      <c r="M12" s="11" t="s">
        <v>451</v>
      </c>
      <c r="N12" s="11" t="s">
        <v>451</v>
      </c>
      <c r="O12" s="11" t="s">
        <v>451</v>
      </c>
      <c r="P12" s="11" t="s">
        <v>451</v>
      </c>
      <c r="Q12" s="11" t="s">
        <v>451</v>
      </c>
      <c r="R12" s="11" t="s">
        <v>451</v>
      </c>
      <c r="S12" s="11" t="s">
        <v>451</v>
      </c>
      <c r="T12" s="11" t="s">
        <v>451</v>
      </c>
      <c r="U12" s="11" t="s">
        <v>451</v>
      </c>
      <c r="V12" s="11" t="s">
        <v>451</v>
      </c>
      <c r="W12" s="11" t="s">
        <v>451</v>
      </c>
      <c r="X12" s="11" t="s">
        <v>451</v>
      </c>
    </row>
    <row r="13" spans="1:24" ht="69" customHeight="1" x14ac:dyDescent="0.25">
      <c r="A13" s="93" t="s">
        <v>426</v>
      </c>
      <c r="B13" s="93" t="s">
        <v>427</v>
      </c>
      <c r="C13" s="12"/>
      <c r="D13" s="12"/>
      <c r="E13" s="12"/>
      <c r="F13" s="12"/>
      <c r="G13" s="12"/>
      <c r="H13" s="12"/>
      <c r="I13" s="12"/>
      <c r="J13" s="12"/>
      <c r="K13" s="12"/>
      <c r="L13" s="12"/>
      <c r="M13" s="12"/>
      <c r="N13" s="12"/>
      <c r="O13" s="12"/>
      <c r="P13" s="12"/>
      <c r="Q13" s="12"/>
      <c r="R13" s="12"/>
      <c r="S13" s="12"/>
      <c r="T13" s="12"/>
      <c r="U13" s="12"/>
      <c r="V13" s="12"/>
      <c r="W13" s="12"/>
      <c r="X13" s="12"/>
    </row>
    <row r="14" spans="1:24" x14ac:dyDescent="0.25">
      <c r="A14" s="106" t="s">
        <v>72</v>
      </c>
      <c r="B14" s="106"/>
      <c r="C14" s="11" t="s">
        <v>79</v>
      </c>
      <c r="D14" s="11" t="s">
        <v>79</v>
      </c>
      <c r="E14" s="11" t="s">
        <v>79</v>
      </c>
      <c r="F14" s="11" t="s">
        <v>79</v>
      </c>
      <c r="G14" s="11" t="s">
        <v>79</v>
      </c>
      <c r="H14" s="11" t="s">
        <v>79</v>
      </c>
      <c r="I14" s="11" t="s">
        <v>139</v>
      </c>
      <c r="J14" s="11" t="s">
        <v>139</v>
      </c>
      <c r="K14" s="11" t="s">
        <v>139</v>
      </c>
      <c r="L14" s="11" t="s">
        <v>139</v>
      </c>
      <c r="M14" s="11" t="s">
        <v>139</v>
      </c>
      <c r="N14" s="11" t="s">
        <v>140</v>
      </c>
      <c r="O14" s="11" t="s">
        <v>120</v>
      </c>
      <c r="P14" s="11" t="s">
        <v>141</v>
      </c>
      <c r="Q14" s="11" t="s">
        <v>141</v>
      </c>
      <c r="R14" s="11" t="s">
        <v>112</v>
      </c>
      <c r="S14" s="11" t="s">
        <v>112</v>
      </c>
      <c r="T14" s="11" t="s">
        <v>112</v>
      </c>
      <c r="U14" s="11" t="s">
        <v>207</v>
      </c>
      <c r="V14" s="11" t="s">
        <v>207</v>
      </c>
      <c r="W14" s="11" t="s">
        <v>207</v>
      </c>
      <c r="X14" s="11" t="s">
        <v>207</v>
      </c>
    </row>
    <row r="15" spans="1:24" ht="35.1" customHeight="1" x14ac:dyDescent="0.25">
      <c r="A15" s="25" t="s">
        <v>40</v>
      </c>
      <c r="B15" s="27" t="str">
        <f>Leuchtenmodule!B15</f>
        <v xml:space="preserve">
Salle Désignation 1</v>
      </c>
      <c r="C15" s="41"/>
      <c r="D15" s="41"/>
      <c r="E15" s="41"/>
      <c r="F15" s="41"/>
      <c r="G15" s="41"/>
      <c r="H15" s="41"/>
      <c r="I15" s="41"/>
      <c r="J15" s="41"/>
      <c r="K15" s="41"/>
      <c r="L15" s="41"/>
      <c r="M15" s="41"/>
      <c r="N15" s="41"/>
      <c r="O15" s="41"/>
      <c r="P15" s="41"/>
      <c r="Q15" s="41"/>
      <c r="R15" s="41"/>
      <c r="S15" s="41"/>
      <c r="T15" s="41"/>
      <c r="U15" s="41"/>
      <c r="V15" s="41"/>
      <c r="W15" s="41"/>
      <c r="X15" s="41"/>
    </row>
    <row r="16" spans="1:24" ht="35.1" customHeight="1" x14ac:dyDescent="0.25">
      <c r="A16" s="25" t="s">
        <v>41</v>
      </c>
      <c r="B16" s="27" t="str">
        <f>Leuchtenmodule!B16</f>
        <v xml:space="preserve">
Salle Désignation 2</v>
      </c>
      <c r="C16" s="41"/>
      <c r="D16" s="41"/>
      <c r="E16" s="41"/>
      <c r="F16" s="41"/>
      <c r="G16" s="41"/>
      <c r="H16" s="41"/>
      <c r="I16" s="41"/>
      <c r="J16" s="41"/>
      <c r="K16" s="41"/>
      <c r="L16" s="41"/>
      <c r="M16" s="41"/>
      <c r="N16" s="41"/>
      <c r="O16" s="41"/>
      <c r="P16" s="41"/>
      <c r="Q16" s="41"/>
      <c r="R16" s="41"/>
      <c r="S16" s="41"/>
      <c r="T16" s="41"/>
      <c r="U16" s="41"/>
      <c r="V16" s="41"/>
      <c r="W16" s="41"/>
      <c r="X16" s="41"/>
    </row>
    <row r="17" spans="1:24" ht="35.1" customHeight="1" x14ac:dyDescent="0.25">
      <c r="A17" s="25" t="s">
        <v>42</v>
      </c>
      <c r="B17" s="27" t="str">
        <f>Leuchtenmodule!B17</f>
        <v xml:space="preserve">
Salle Désignation 3</v>
      </c>
      <c r="C17" s="41"/>
      <c r="D17" s="41"/>
      <c r="E17" s="41"/>
      <c r="F17" s="41"/>
      <c r="G17" s="41"/>
      <c r="H17" s="41"/>
      <c r="I17" s="41"/>
      <c r="J17" s="41"/>
      <c r="K17" s="41"/>
      <c r="L17" s="41"/>
      <c r="M17" s="41"/>
      <c r="N17" s="41"/>
      <c r="O17" s="41"/>
      <c r="P17" s="41"/>
      <c r="Q17" s="41"/>
      <c r="R17" s="41"/>
      <c r="S17" s="41"/>
      <c r="T17" s="41"/>
      <c r="U17" s="41"/>
      <c r="V17" s="41"/>
      <c r="W17" s="41"/>
      <c r="X17" s="41"/>
    </row>
    <row r="18" spans="1:24" ht="35.1" customHeight="1" x14ac:dyDescent="0.25">
      <c r="A18" s="25" t="s">
        <v>43</v>
      </c>
      <c r="B18" s="27" t="str">
        <f>Leuchtenmodule!B18</f>
        <v xml:space="preserve">
Salle Désignation 4</v>
      </c>
      <c r="C18" s="41"/>
      <c r="D18" s="41"/>
      <c r="E18" s="41"/>
      <c r="F18" s="41"/>
      <c r="G18" s="41"/>
      <c r="H18" s="41"/>
      <c r="I18" s="41"/>
      <c r="J18" s="41"/>
      <c r="K18" s="41"/>
      <c r="L18" s="41"/>
      <c r="M18" s="41"/>
      <c r="N18" s="41"/>
      <c r="O18" s="41"/>
      <c r="P18" s="41"/>
      <c r="Q18" s="41"/>
      <c r="R18" s="41"/>
      <c r="S18" s="41"/>
      <c r="T18" s="41"/>
      <c r="U18" s="41"/>
      <c r="V18" s="41"/>
      <c r="W18" s="41"/>
      <c r="X18" s="41"/>
    </row>
    <row r="19" spans="1:24" ht="35.1" customHeight="1" x14ac:dyDescent="0.25">
      <c r="A19" s="25" t="s">
        <v>44</v>
      </c>
      <c r="B19" s="27" t="str">
        <f>Leuchtenmodule!B19</f>
        <v xml:space="preserve">
Salle Désignation 5</v>
      </c>
      <c r="C19" s="41"/>
      <c r="D19" s="41"/>
      <c r="E19" s="41"/>
      <c r="F19" s="41"/>
      <c r="G19" s="41"/>
      <c r="H19" s="41"/>
      <c r="I19" s="41"/>
      <c r="J19" s="41"/>
      <c r="K19" s="41"/>
      <c r="L19" s="41"/>
      <c r="M19" s="41"/>
      <c r="N19" s="41"/>
      <c r="O19" s="41"/>
      <c r="P19" s="41"/>
      <c r="Q19" s="41"/>
      <c r="R19" s="41"/>
      <c r="S19" s="41"/>
      <c r="T19" s="41"/>
      <c r="U19" s="41"/>
      <c r="V19" s="41"/>
      <c r="W19" s="41"/>
      <c r="X19" s="41"/>
    </row>
    <row r="20" spans="1:24" ht="35.1" customHeight="1" x14ac:dyDescent="0.25">
      <c r="A20" s="25" t="s">
        <v>45</v>
      </c>
      <c r="B20" s="27" t="str">
        <f>Leuchtenmodule!B20</f>
        <v xml:space="preserve">
Salle Désignation 6</v>
      </c>
      <c r="C20" s="41"/>
      <c r="D20" s="41"/>
      <c r="E20" s="41"/>
      <c r="F20" s="41"/>
      <c r="G20" s="41"/>
      <c r="H20" s="41"/>
      <c r="I20" s="41"/>
      <c r="J20" s="41"/>
      <c r="K20" s="41"/>
      <c r="L20" s="41"/>
      <c r="M20" s="41"/>
      <c r="N20" s="41"/>
      <c r="O20" s="41"/>
      <c r="P20" s="41"/>
      <c r="Q20" s="41"/>
      <c r="R20" s="41"/>
      <c r="S20" s="41"/>
      <c r="T20" s="41"/>
      <c r="U20" s="41"/>
      <c r="V20" s="41"/>
      <c r="W20" s="41"/>
      <c r="X20" s="41"/>
    </row>
    <row r="21" spans="1:24" ht="35.1" customHeight="1" x14ac:dyDescent="0.25">
      <c r="A21" s="25" t="s">
        <v>46</v>
      </c>
      <c r="B21" s="27" t="str">
        <f>Leuchtenmodule!B21</f>
        <v xml:space="preserve">
Salle Désignation 7</v>
      </c>
      <c r="C21" s="41"/>
      <c r="D21" s="41"/>
      <c r="E21" s="41"/>
      <c r="F21" s="41"/>
      <c r="G21" s="41"/>
      <c r="H21" s="41"/>
      <c r="I21" s="41"/>
      <c r="J21" s="41"/>
      <c r="K21" s="41"/>
      <c r="L21" s="41"/>
      <c r="M21" s="41"/>
      <c r="N21" s="41"/>
      <c r="O21" s="41"/>
      <c r="P21" s="41"/>
      <c r="Q21" s="41"/>
      <c r="R21" s="41"/>
      <c r="S21" s="41"/>
      <c r="T21" s="41"/>
      <c r="U21" s="41"/>
      <c r="V21" s="41"/>
      <c r="W21" s="41"/>
      <c r="X21" s="41"/>
    </row>
    <row r="22" spans="1:24" ht="35.1" customHeight="1" x14ac:dyDescent="0.25">
      <c r="A22" s="25" t="s">
        <v>47</v>
      </c>
      <c r="B22" s="27" t="str">
        <f>Leuchtenmodule!B22</f>
        <v xml:space="preserve">
Salle Désignation 8</v>
      </c>
      <c r="C22" s="41"/>
      <c r="D22" s="41"/>
      <c r="E22" s="41"/>
      <c r="F22" s="41"/>
      <c r="G22" s="41"/>
      <c r="H22" s="41"/>
      <c r="I22" s="41"/>
      <c r="J22" s="41"/>
      <c r="K22" s="41"/>
      <c r="L22" s="41"/>
      <c r="M22" s="41"/>
      <c r="N22" s="41"/>
      <c r="O22" s="41"/>
      <c r="P22" s="41"/>
      <c r="Q22" s="41"/>
      <c r="R22" s="41"/>
      <c r="S22" s="41"/>
      <c r="T22" s="41"/>
      <c r="U22" s="41"/>
      <c r="V22" s="41"/>
      <c r="W22" s="41"/>
      <c r="X22" s="41"/>
    </row>
    <row r="23" spans="1:24" ht="35.1" customHeight="1" x14ac:dyDescent="0.25">
      <c r="A23" s="25" t="s">
        <v>48</v>
      </c>
      <c r="B23" s="27" t="str">
        <f>Leuchtenmodule!B23</f>
        <v xml:space="preserve">
Salle Désignation 9</v>
      </c>
      <c r="C23" s="41"/>
      <c r="D23" s="41"/>
      <c r="E23" s="41"/>
      <c r="F23" s="41"/>
      <c r="G23" s="41"/>
      <c r="H23" s="41"/>
      <c r="I23" s="41"/>
      <c r="J23" s="41"/>
      <c r="K23" s="41"/>
      <c r="L23" s="41"/>
      <c r="M23" s="41"/>
      <c r="N23" s="41"/>
      <c r="O23" s="41"/>
      <c r="P23" s="41"/>
      <c r="Q23" s="41"/>
      <c r="R23" s="41"/>
      <c r="S23" s="41"/>
      <c r="T23" s="41"/>
      <c r="U23" s="41"/>
      <c r="V23" s="41"/>
      <c r="W23" s="41"/>
      <c r="X23" s="41"/>
    </row>
    <row r="24" spans="1:24" ht="35.1" customHeight="1" x14ac:dyDescent="0.25">
      <c r="A24" s="25" t="s">
        <v>49</v>
      </c>
      <c r="B24" s="27" t="str">
        <f>Leuchtenmodule!B24</f>
        <v xml:space="preserve">
Salle Désignation 10</v>
      </c>
      <c r="C24" s="41"/>
      <c r="D24" s="41"/>
      <c r="E24" s="41"/>
      <c r="F24" s="41"/>
      <c r="G24" s="41"/>
      <c r="H24" s="41"/>
      <c r="I24" s="41"/>
      <c r="J24" s="41"/>
      <c r="K24" s="41"/>
      <c r="L24" s="41"/>
      <c r="M24" s="41"/>
      <c r="N24" s="41"/>
      <c r="O24" s="41"/>
      <c r="P24" s="41"/>
      <c r="Q24" s="41"/>
      <c r="R24" s="41"/>
      <c r="S24" s="41"/>
      <c r="T24" s="41"/>
      <c r="U24" s="41"/>
      <c r="V24" s="41"/>
      <c r="W24" s="41"/>
      <c r="X24" s="41"/>
    </row>
    <row r="25" spans="1:24" ht="35.1" customHeight="1" x14ac:dyDescent="0.25">
      <c r="A25" s="25" t="s">
        <v>50</v>
      </c>
      <c r="B25" s="27" t="str">
        <f>Leuchtenmodule!B25</f>
        <v xml:space="preserve">
Salle Désignation 11</v>
      </c>
      <c r="C25" s="41"/>
      <c r="D25" s="41"/>
      <c r="E25" s="41"/>
      <c r="F25" s="41"/>
      <c r="G25" s="41"/>
      <c r="H25" s="41"/>
      <c r="I25" s="41"/>
      <c r="J25" s="41"/>
      <c r="K25" s="41"/>
      <c r="L25" s="41"/>
      <c r="M25" s="41"/>
      <c r="N25" s="41"/>
      <c r="O25" s="41"/>
      <c r="P25" s="41"/>
      <c r="Q25" s="41"/>
      <c r="R25" s="41"/>
      <c r="S25" s="41"/>
      <c r="T25" s="41"/>
      <c r="U25" s="41"/>
      <c r="V25" s="41"/>
      <c r="W25" s="41"/>
      <c r="X25" s="41"/>
    </row>
    <row r="26" spans="1:24" ht="35.1" customHeight="1" x14ac:dyDescent="0.25">
      <c r="A26" s="25" t="s">
        <v>51</v>
      </c>
      <c r="B26" s="27" t="str">
        <f>Leuchtenmodule!B26</f>
        <v xml:space="preserve">
Salle Désignation 12</v>
      </c>
      <c r="C26" s="41"/>
      <c r="D26" s="41"/>
      <c r="E26" s="41"/>
      <c r="F26" s="41"/>
      <c r="G26" s="41"/>
      <c r="H26" s="41"/>
      <c r="I26" s="41"/>
      <c r="J26" s="41"/>
      <c r="K26" s="41"/>
      <c r="L26" s="41"/>
      <c r="M26" s="41"/>
      <c r="N26" s="41"/>
      <c r="O26" s="41"/>
      <c r="P26" s="41"/>
      <c r="Q26" s="41"/>
      <c r="R26" s="41"/>
      <c r="S26" s="41"/>
      <c r="T26" s="41"/>
      <c r="U26" s="41"/>
      <c r="V26" s="41"/>
      <c r="W26" s="41"/>
      <c r="X26" s="41"/>
    </row>
    <row r="27" spans="1:24" s="22" customFormat="1" ht="56.85" customHeight="1" x14ac:dyDescent="0.25">
      <c r="A27" s="23" t="s">
        <v>0</v>
      </c>
      <c r="B27" s="23"/>
      <c r="C27" s="23">
        <f>SUM(C15:C26)</f>
        <v>0</v>
      </c>
      <c r="D27" s="23">
        <f t="shared" ref="D27:X27" si="0">SUM(D15:D26)</f>
        <v>0</v>
      </c>
      <c r="E27" s="23">
        <f t="shared" si="0"/>
        <v>0</v>
      </c>
      <c r="F27" s="23">
        <f t="shared" si="0"/>
        <v>0</v>
      </c>
      <c r="G27" s="23">
        <f t="shared" si="0"/>
        <v>0</v>
      </c>
      <c r="H27" s="23">
        <f t="shared" si="0"/>
        <v>0</v>
      </c>
      <c r="I27" s="23">
        <f t="shared" si="0"/>
        <v>0</v>
      </c>
      <c r="J27" s="23">
        <f t="shared" si="0"/>
        <v>0</v>
      </c>
      <c r="K27" s="23">
        <f t="shared" si="0"/>
        <v>0</v>
      </c>
      <c r="L27" s="23">
        <f t="shared" si="0"/>
        <v>0</v>
      </c>
      <c r="M27" s="23">
        <f t="shared" si="0"/>
        <v>0</v>
      </c>
      <c r="N27" s="23">
        <f t="shared" si="0"/>
        <v>0</v>
      </c>
      <c r="O27" s="23">
        <f t="shared" si="0"/>
        <v>0</v>
      </c>
      <c r="P27" s="23">
        <f t="shared" si="0"/>
        <v>0</v>
      </c>
      <c r="Q27" s="23">
        <f t="shared" si="0"/>
        <v>0</v>
      </c>
      <c r="R27" s="23">
        <f t="shared" si="0"/>
        <v>0</v>
      </c>
      <c r="S27" s="23">
        <f t="shared" si="0"/>
        <v>0</v>
      </c>
      <c r="T27" s="23">
        <f t="shared" si="0"/>
        <v>0</v>
      </c>
      <c r="U27" s="23">
        <f t="shared" ref="U27" si="1">SUM(U15:U26)</f>
        <v>0</v>
      </c>
      <c r="V27" s="23">
        <f t="shared" si="0"/>
        <v>0</v>
      </c>
      <c r="W27" s="23">
        <f t="shared" si="0"/>
        <v>0</v>
      </c>
      <c r="X27" s="23">
        <f t="shared" si="0"/>
        <v>0</v>
      </c>
    </row>
  </sheetData>
  <sheetProtection sheet="1" selectLockedCells="1"/>
  <mergeCells count="8">
    <mergeCell ref="H1:T1"/>
    <mergeCell ref="H5:T5"/>
    <mergeCell ref="A14:B14"/>
    <mergeCell ref="A9:B9"/>
    <mergeCell ref="A10:B10"/>
    <mergeCell ref="A11:B11"/>
    <mergeCell ref="A12:B12"/>
    <mergeCell ref="C7:X8"/>
  </mergeCells>
  <pageMargins left="0.70866141732283472" right="0.70866141732283472" top="0.78740157480314965" bottom="0.78740157480314965" header="0.31496062992125984" footer="0.31496062992125984"/>
  <pageSetup paperSize="9" scale="28" orientation="landscape" r:id="rId1"/>
  <headerFooter>
    <oddFooter>&amp;C4&amp;R&amp;F</oddFooter>
  </headerFooter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pageSetUpPr fitToPage="1"/>
  </sheetPr>
  <dimension ref="A1:AA26"/>
  <sheetViews>
    <sheetView tabSelected="1" zoomScale="85" zoomScaleNormal="85" workbookViewId="0">
      <selection activeCell="C14" sqref="C14"/>
    </sheetView>
  </sheetViews>
  <sheetFormatPr baseColWidth="10" defaultColWidth="0.28515625" defaultRowHeight="15" x14ac:dyDescent="0.25"/>
  <cols>
    <col min="1" max="2" width="30.7109375" style="2" customWidth="1"/>
    <col min="3" max="4" width="18.7109375" customWidth="1"/>
    <col min="5" max="5" width="18.42578125" bestFit="1" customWidth="1"/>
    <col min="6" max="7" width="26.42578125" bestFit="1" customWidth="1"/>
    <col min="8" max="8" width="25.140625" bestFit="1" customWidth="1"/>
    <col min="9" max="9" width="26.42578125" bestFit="1" customWidth="1"/>
    <col min="10" max="11" width="23.7109375" bestFit="1" customWidth="1"/>
    <col min="12" max="12" width="21.140625" bestFit="1" customWidth="1"/>
    <col min="13" max="13" width="21.140625" customWidth="1"/>
    <col min="14" max="14" width="19.85546875" bestFit="1" customWidth="1"/>
    <col min="15" max="17" width="19.85546875" customWidth="1"/>
    <col min="18" max="18" width="21.28515625" bestFit="1" customWidth="1"/>
    <col min="19" max="20" width="19.85546875" customWidth="1"/>
    <col min="21" max="21" width="23.5703125" bestFit="1" customWidth="1"/>
    <col min="22" max="26" width="0.28515625" hidden="1" customWidth="1"/>
    <col min="27" max="27" width="0.140625" hidden="1" customWidth="1"/>
  </cols>
  <sheetData>
    <row r="1" spans="1:27" x14ac:dyDescent="0.25">
      <c r="F1" s="104" t="str">
        <f>Zusammenstellung!B4</f>
        <v xml:space="preserve"> </v>
      </c>
      <c r="G1" s="104"/>
      <c r="H1" s="104"/>
      <c r="I1" s="104"/>
      <c r="J1" s="104"/>
      <c r="K1" s="104"/>
      <c r="L1" s="104"/>
      <c r="M1" s="104"/>
      <c r="N1" s="104"/>
      <c r="O1" s="104"/>
      <c r="P1" s="104"/>
      <c r="Q1" s="104"/>
      <c r="R1" s="104"/>
      <c r="S1" s="104"/>
      <c r="T1" s="104"/>
      <c r="U1" s="104"/>
    </row>
    <row r="2" spans="1:27" x14ac:dyDescent="0.25">
      <c r="F2" s="104" t="str">
        <f>Zusammenstellung!B7</f>
        <v xml:space="preserve"> </v>
      </c>
      <c r="G2" s="104"/>
      <c r="H2" s="104"/>
      <c r="I2" s="104"/>
      <c r="J2" s="104"/>
      <c r="K2" s="104"/>
      <c r="L2" s="104"/>
      <c r="M2" s="104"/>
      <c r="N2" s="104"/>
      <c r="O2" s="104"/>
      <c r="P2" s="104"/>
      <c r="Q2" s="104"/>
      <c r="R2" s="104"/>
      <c r="S2" s="104"/>
      <c r="T2" s="104"/>
      <c r="U2" s="104"/>
    </row>
    <row r="3" spans="1:27" x14ac:dyDescent="0.25">
      <c r="F3" s="118">
        <f ca="1">Zusammenstellung!B9</f>
        <v>45750</v>
      </c>
      <c r="G3" s="118"/>
      <c r="H3" s="118"/>
      <c r="I3" s="118"/>
      <c r="J3" s="118"/>
      <c r="K3" s="118"/>
      <c r="L3" s="118"/>
      <c r="M3" s="118"/>
      <c r="N3" s="118"/>
      <c r="O3" s="118"/>
      <c r="P3" s="118"/>
      <c r="Q3" s="118"/>
      <c r="R3" s="118"/>
      <c r="S3" s="118"/>
      <c r="T3" s="118"/>
      <c r="U3" s="118"/>
    </row>
    <row r="6" spans="1:27" ht="21" customHeight="1" x14ac:dyDescent="0.25">
      <c r="A6" s="28"/>
      <c r="B6" s="29"/>
      <c r="C6" s="112" t="s">
        <v>455</v>
      </c>
      <c r="D6" s="113"/>
      <c r="E6" s="113"/>
      <c r="F6" s="113"/>
      <c r="G6" s="113"/>
      <c r="H6" s="113"/>
      <c r="I6" s="113"/>
      <c r="J6" s="113"/>
      <c r="K6" s="113"/>
      <c r="L6" s="113"/>
      <c r="M6" s="113"/>
      <c r="N6" s="113"/>
      <c r="O6" s="113"/>
      <c r="P6" s="113"/>
      <c r="Q6" s="113"/>
      <c r="R6" s="113"/>
      <c r="S6" s="113"/>
      <c r="T6" s="113"/>
      <c r="U6" s="113"/>
      <c r="V6" s="113"/>
      <c r="W6" s="113"/>
      <c r="X6" s="113"/>
      <c r="Y6" s="113"/>
      <c r="Z6" s="113"/>
      <c r="AA6" s="114"/>
    </row>
    <row r="7" spans="1:27" ht="18.75" customHeight="1" x14ac:dyDescent="0.25">
      <c r="A7" s="30"/>
      <c r="B7" s="31"/>
      <c r="C7" s="115"/>
      <c r="D7" s="116"/>
      <c r="E7" s="116"/>
      <c r="F7" s="116"/>
      <c r="G7" s="116"/>
      <c r="H7" s="116"/>
      <c r="I7" s="116"/>
      <c r="J7" s="116"/>
      <c r="K7" s="116"/>
      <c r="L7" s="116"/>
      <c r="M7" s="116"/>
      <c r="N7" s="116"/>
      <c r="O7" s="116"/>
      <c r="P7" s="116"/>
      <c r="Q7" s="116"/>
      <c r="R7" s="116"/>
      <c r="S7" s="116"/>
      <c r="T7" s="116"/>
      <c r="U7" s="116"/>
      <c r="V7" s="116"/>
      <c r="W7" s="116"/>
      <c r="X7" s="116"/>
      <c r="Y7" s="116"/>
      <c r="Z7" s="116"/>
      <c r="AA7" s="117"/>
    </row>
    <row r="8" spans="1:27" x14ac:dyDescent="0.25">
      <c r="A8" s="107" t="s">
        <v>422</v>
      </c>
      <c r="B8" s="108"/>
      <c r="C8" s="36" t="s">
        <v>55</v>
      </c>
      <c r="D8" s="36" t="s">
        <v>128</v>
      </c>
      <c r="E8" s="36" t="s">
        <v>211</v>
      </c>
      <c r="F8" s="36" t="s">
        <v>101</v>
      </c>
      <c r="G8" s="36" t="s">
        <v>102</v>
      </c>
      <c r="H8" s="36" t="s">
        <v>159</v>
      </c>
      <c r="I8" s="36" t="s">
        <v>160</v>
      </c>
      <c r="J8" s="37">
        <v>374740000</v>
      </c>
      <c r="K8" s="36">
        <v>374750000</v>
      </c>
      <c r="L8" s="36" t="s">
        <v>33</v>
      </c>
      <c r="M8" s="36" t="s">
        <v>214</v>
      </c>
      <c r="N8" s="36" t="s">
        <v>34</v>
      </c>
      <c r="O8" s="36" t="s">
        <v>35</v>
      </c>
      <c r="P8" s="80" t="s">
        <v>250</v>
      </c>
      <c r="Q8" s="80" t="s">
        <v>251</v>
      </c>
      <c r="R8" s="80" t="s">
        <v>255</v>
      </c>
      <c r="S8" s="36" t="s">
        <v>147</v>
      </c>
      <c r="T8" s="36" t="s">
        <v>194</v>
      </c>
      <c r="U8" s="36" t="s">
        <v>193</v>
      </c>
    </row>
    <row r="9" spans="1:27" x14ac:dyDescent="0.25">
      <c r="A9" s="107" t="s">
        <v>423</v>
      </c>
      <c r="B9" s="108"/>
      <c r="C9" s="11" t="s">
        <v>490</v>
      </c>
      <c r="D9" s="11" t="s">
        <v>489</v>
      </c>
      <c r="E9" s="11" t="s">
        <v>491</v>
      </c>
      <c r="F9" s="11" t="s">
        <v>492</v>
      </c>
      <c r="G9" s="11" t="s">
        <v>492</v>
      </c>
      <c r="H9" s="11" t="s">
        <v>495</v>
      </c>
      <c r="I9" s="11" t="s">
        <v>495</v>
      </c>
      <c r="J9" s="11" t="s">
        <v>498</v>
      </c>
      <c r="K9" s="11" t="s">
        <v>499</v>
      </c>
      <c r="L9" s="11" t="s">
        <v>357</v>
      </c>
      <c r="M9" s="11" t="s">
        <v>501</v>
      </c>
      <c r="N9" s="11" t="s">
        <v>503</v>
      </c>
      <c r="O9" s="11" t="s">
        <v>502</v>
      </c>
      <c r="P9" s="11" t="s">
        <v>504</v>
      </c>
      <c r="Q9" s="11" t="s">
        <v>505</v>
      </c>
      <c r="R9" s="11" t="s">
        <v>506</v>
      </c>
      <c r="S9" s="11" t="s">
        <v>507</v>
      </c>
      <c r="T9" s="11" t="s">
        <v>508</v>
      </c>
      <c r="U9" s="11" t="s">
        <v>509</v>
      </c>
    </row>
    <row r="10" spans="1:27" x14ac:dyDescent="0.25">
      <c r="A10" s="107" t="s">
        <v>424</v>
      </c>
      <c r="B10" s="108"/>
      <c r="C10" s="11"/>
      <c r="D10" s="11"/>
      <c r="E10" s="11"/>
      <c r="F10" s="11" t="s">
        <v>494</v>
      </c>
      <c r="G10" s="11" t="s">
        <v>493</v>
      </c>
      <c r="H10" s="11" t="s">
        <v>494</v>
      </c>
      <c r="I10" s="11" t="s">
        <v>493</v>
      </c>
      <c r="J10" s="11" t="s">
        <v>497</v>
      </c>
      <c r="K10" s="11" t="s">
        <v>497</v>
      </c>
      <c r="L10" s="11" t="s">
        <v>496</v>
      </c>
      <c r="M10" s="11" t="s">
        <v>497</v>
      </c>
      <c r="N10" s="11" t="s">
        <v>500</v>
      </c>
      <c r="O10" s="11" t="s">
        <v>39</v>
      </c>
      <c r="P10" s="11" t="s">
        <v>252</v>
      </c>
      <c r="Q10" s="11" t="s">
        <v>252</v>
      </c>
      <c r="R10" s="11" t="s">
        <v>500</v>
      </c>
      <c r="S10" s="11" t="s">
        <v>144</v>
      </c>
      <c r="T10" s="11" t="s">
        <v>1</v>
      </c>
      <c r="U10" s="11" t="s">
        <v>1</v>
      </c>
    </row>
    <row r="11" spans="1:27" x14ac:dyDescent="0.25">
      <c r="A11" s="107" t="s">
        <v>425</v>
      </c>
      <c r="B11" s="108"/>
      <c r="C11" s="11" t="s">
        <v>239</v>
      </c>
      <c r="D11" s="11" t="s">
        <v>239</v>
      </c>
      <c r="E11" s="11" t="s">
        <v>239</v>
      </c>
      <c r="F11" s="11" t="s">
        <v>239</v>
      </c>
      <c r="G11" s="11" t="s">
        <v>239</v>
      </c>
      <c r="H11" s="11" t="s">
        <v>239</v>
      </c>
      <c r="I11" s="11" t="s">
        <v>239</v>
      </c>
      <c r="J11" s="11" t="s">
        <v>239</v>
      </c>
      <c r="K11" s="11" t="s">
        <v>239</v>
      </c>
      <c r="L11" s="11" t="s">
        <v>239</v>
      </c>
      <c r="M11" s="11" t="s">
        <v>239</v>
      </c>
      <c r="N11" s="11" t="s">
        <v>239</v>
      </c>
      <c r="O11" s="11" t="s">
        <v>239</v>
      </c>
      <c r="P11" s="11" t="s">
        <v>239</v>
      </c>
      <c r="Q11" s="11" t="s">
        <v>239</v>
      </c>
      <c r="R11" s="11" t="s">
        <v>239</v>
      </c>
      <c r="S11" s="11" t="s">
        <v>239</v>
      </c>
      <c r="T11" s="11" t="s">
        <v>239</v>
      </c>
      <c r="U11" s="36" t="s">
        <v>1</v>
      </c>
    </row>
    <row r="12" spans="1:27" ht="69" customHeight="1" x14ac:dyDescent="0.25">
      <c r="A12" s="93" t="s">
        <v>426</v>
      </c>
      <c r="B12" s="93" t="s">
        <v>427</v>
      </c>
      <c r="C12" s="34"/>
      <c r="D12" s="34"/>
      <c r="E12" s="34"/>
      <c r="F12" s="34"/>
      <c r="G12" s="34"/>
      <c r="H12" s="34"/>
      <c r="I12" s="34"/>
      <c r="J12" s="34"/>
      <c r="K12" s="34"/>
      <c r="L12" s="34"/>
      <c r="M12" s="34"/>
      <c r="N12" s="34"/>
      <c r="O12" s="34"/>
      <c r="P12" s="34"/>
      <c r="Q12" s="34"/>
      <c r="R12" s="34"/>
      <c r="S12" s="34"/>
      <c r="T12" s="34"/>
      <c r="U12" s="34"/>
    </row>
    <row r="13" spans="1:27" x14ac:dyDescent="0.25">
      <c r="A13" s="106" t="s">
        <v>72</v>
      </c>
      <c r="B13" s="106"/>
      <c r="C13" s="11" t="s">
        <v>74</v>
      </c>
      <c r="D13" s="11" t="s">
        <v>133</v>
      </c>
      <c r="E13" s="11" t="s">
        <v>212</v>
      </c>
      <c r="F13" s="11" t="s">
        <v>100</v>
      </c>
      <c r="G13" s="11" t="s">
        <v>100</v>
      </c>
      <c r="H13" s="11" t="s">
        <v>100</v>
      </c>
      <c r="I13" s="11" t="s">
        <v>100</v>
      </c>
      <c r="J13" s="11" t="s">
        <v>107</v>
      </c>
      <c r="K13" s="11" t="s">
        <v>107</v>
      </c>
      <c r="L13" s="11" t="s">
        <v>80</v>
      </c>
      <c r="M13" s="11" t="s">
        <v>253</v>
      </c>
      <c r="N13" s="11" t="s">
        <v>81</v>
      </c>
      <c r="O13" s="11" t="s">
        <v>81</v>
      </c>
      <c r="P13" s="11" t="s">
        <v>254</v>
      </c>
      <c r="Q13" s="11" t="s">
        <v>254</v>
      </c>
      <c r="R13" s="11" t="s">
        <v>256</v>
      </c>
      <c r="S13" s="11" t="s">
        <v>145</v>
      </c>
      <c r="T13" s="11"/>
      <c r="U13" s="11" t="s">
        <v>195</v>
      </c>
    </row>
    <row r="14" spans="1:27" ht="35.1" customHeight="1" x14ac:dyDescent="0.25">
      <c r="A14" s="25" t="s">
        <v>40</v>
      </c>
      <c r="B14" s="27" t="str">
        <f>Leuchtenmodule!B15</f>
        <v xml:space="preserve">
Salle Désignation 1</v>
      </c>
      <c r="C14" s="41"/>
      <c r="D14" s="41"/>
      <c r="E14" s="41"/>
      <c r="F14" s="41"/>
      <c r="G14" s="41"/>
      <c r="H14" s="41"/>
      <c r="I14" s="41"/>
      <c r="J14" s="41"/>
      <c r="K14" s="41"/>
      <c r="L14" s="41"/>
      <c r="M14" s="41"/>
      <c r="N14" s="41"/>
      <c r="O14" s="41"/>
      <c r="P14" s="41"/>
      <c r="Q14" s="41"/>
      <c r="R14" s="41"/>
      <c r="S14" s="41"/>
      <c r="T14" s="41"/>
      <c r="U14" s="41"/>
    </row>
    <row r="15" spans="1:27" ht="35.1" customHeight="1" x14ac:dyDescent="0.25">
      <c r="A15" s="25" t="s">
        <v>41</v>
      </c>
      <c r="B15" s="27" t="str">
        <f>Leuchtenmodule!B16</f>
        <v xml:space="preserve">
Salle Désignation 2</v>
      </c>
      <c r="C15" s="41"/>
      <c r="D15" s="41"/>
      <c r="E15" s="41"/>
      <c r="F15" s="41"/>
      <c r="G15" s="41"/>
      <c r="H15" s="41"/>
      <c r="I15" s="41"/>
      <c r="J15" s="41"/>
      <c r="K15" s="41"/>
      <c r="L15" s="41"/>
      <c r="M15" s="41"/>
      <c r="N15" s="41"/>
      <c r="O15" s="41"/>
      <c r="P15" s="41"/>
      <c r="Q15" s="41"/>
      <c r="R15" s="41"/>
      <c r="S15" s="41"/>
      <c r="T15" s="41"/>
      <c r="U15" s="41"/>
    </row>
    <row r="16" spans="1:27" ht="35.1" customHeight="1" x14ac:dyDescent="0.25">
      <c r="A16" s="25" t="s">
        <v>42</v>
      </c>
      <c r="B16" s="27" t="str">
        <f>Leuchtenmodule!B17</f>
        <v xml:space="preserve">
Salle Désignation 3</v>
      </c>
      <c r="C16" s="41"/>
      <c r="D16" s="41"/>
      <c r="E16" s="41"/>
      <c r="F16" s="41"/>
      <c r="G16" s="41"/>
      <c r="H16" s="41"/>
      <c r="I16" s="41"/>
      <c r="J16" s="41"/>
      <c r="K16" s="41"/>
      <c r="L16" s="41"/>
      <c r="M16" s="41"/>
      <c r="N16" s="41"/>
      <c r="O16" s="41"/>
      <c r="P16" s="41"/>
      <c r="Q16" s="41"/>
      <c r="R16" s="41"/>
      <c r="S16" s="41"/>
      <c r="T16" s="41"/>
      <c r="U16" s="41"/>
    </row>
    <row r="17" spans="1:27" ht="35.1" customHeight="1" x14ac:dyDescent="0.25">
      <c r="A17" s="25" t="s">
        <v>43</v>
      </c>
      <c r="B17" s="27" t="str">
        <f>Leuchtenmodule!B18</f>
        <v xml:space="preserve">
Salle Désignation 4</v>
      </c>
      <c r="C17" s="41"/>
      <c r="D17" s="41"/>
      <c r="E17" s="41"/>
      <c r="F17" s="41"/>
      <c r="G17" s="41"/>
      <c r="H17" s="41"/>
      <c r="I17" s="41"/>
      <c r="J17" s="41"/>
      <c r="K17" s="41"/>
      <c r="L17" s="41"/>
      <c r="M17" s="41"/>
      <c r="N17" s="41"/>
      <c r="O17" s="41"/>
      <c r="P17" s="41"/>
      <c r="Q17" s="41"/>
      <c r="R17" s="41"/>
      <c r="S17" s="41"/>
      <c r="T17" s="41"/>
      <c r="U17" s="41"/>
    </row>
    <row r="18" spans="1:27" ht="35.1" customHeight="1" x14ac:dyDescent="0.25">
      <c r="A18" s="25" t="s">
        <v>44</v>
      </c>
      <c r="B18" s="27" t="str">
        <f>Leuchtenmodule!B19</f>
        <v xml:space="preserve">
Salle Désignation 5</v>
      </c>
      <c r="C18" s="41"/>
      <c r="D18" s="41"/>
      <c r="E18" s="41"/>
      <c r="F18" s="41"/>
      <c r="G18" s="41"/>
      <c r="H18" s="41"/>
      <c r="I18" s="41"/>
      <c r="J18" s="41"/>
      <c r="K18" s="41"/>
      <c r="L18" s="41"/>
      <c r="M18" s="41"/>
      <c r="N18" s="41"/>
      <c r="O18" s="41"/>
      <c r="P18" s="41"/>
      <c r="Q18" s="41"/>
      <c r="R18" s="41"/>
      <c r="S18" s="41"/>
      <c r="T18" s="41"/>
      <c r="U18" s="41"/>
    </row>
    <row r="19" spans="1:27" ht="35.1" customHeight="1" x14ac:dyDescent="0.25">
      <c r="A19" s="25" t="s">
        <v>45</v>
      </c>
      <c r="B19" s="27" t="str">
        <f>Leuchtenmodule!B20</f>
        <v xml:space="preserve">
Salle Désignation 6</v>
      </c>
      <c r="C19" s="41"/>
      <c r="D19" s="41"/>
      <c r="E19" s="41"/>
      <c r="F19" s="41"/>
      <c r="G19" s="41"/>
      <c r="H19" s="41"/>
      <c r="I19" s="41"/>
      <c r="J19" s="41"/>
      <c r="K19" s="41"/>
      <c r="L19" s="41"/>
      <c r="M19" s="41"/>
      <c r="N19" s="41"/>
      <c r="O19" s="41"/>
      <c r="P19" s="41"/>
      <c r="Q19" s="41"/>
      <c r="R19" s="41"/>
      <c r="S19" s="41"/>
      <c r="T19" s="41"/>
      <c r="U19" s="41"/>
    </row>
    <row r="20" spans="1:27" ht="35.1" customHeight="1" x14ac:dyDescent="0.25">
      <c r="A20" s="25" t="s">
        <v>46</v>
      </c>
      <c r="B20" s="27" t="str">
        <f>Leuchtenmodule!B21</f>
        <v xml:space="preserve">
Salle Désignation 7</v>
      </c>
      <c r="C20" s="41"/>
      <c r="D20" s="41"/>
      <c r="E20" s="41"/>
      <c r="F20" s="41"/>
      <c r="G20" s="41"/>
      <c r="H20" s="41"/>
      <c r="I20" s="41"/>
      <c r="J20" s="41"/>
      <c r="K20" s="41"/>
      <c r="L20" s="41"/>
      <c r="M20" s="41"/>
      <c r="N20" s="41"/>
      <c r="O20" s="41"/>
      <c r="P20" s="41"/>
      <c r="Q20" s="41"/>
      <c r="R20" s="41"/>
      <c r="S20" s="41"/>
      <c r="T20" s="41"/>
      <c r="U20" s="41"/>
    </row>
    <row r="21" spans="1:27" ht="35.1" customHeight="1" x14ac:dyDescent="0.25">
      <c r="A21" s="25" t="s">
        <v>47</v>
      </c>
      <c r="B21" s="27" t="str">
        <f>Leuchtenmodule!B22</f>
        <v xml:space="preserve">
Salle Désignation 8</v>
      </c>
      <c r="C21" s="41"/>
      <c r="D21" s="41"/>
      <c r="E21" s="41"/>
      <c r="F21" s="41"/>
      <c r="G21" s="41"/>
      <c r="H21" s="41"/>
      <c r="I21" s="41"/>
      <c r="J21" s="41"/>
      <c r="K21" s="41"/>
      <c r="L21" s="41"/>
      <c r="M21" s="41"/>
      <c r="N21" s="41"/>
      <c r="O21" s="41"/>
      <c r="P21" s="41"/>
      <c r="Q21" s="41"/>
      <c r="R21" s="41"/>
      <c r="S21" s="41"/>
      <c r="T21" s="41"/>
      <c r="U21" s="41"/>
    </row>
    <row r="22" spans="1:27" ht="35.1" customHeight="1" x14ac:dyDescent="0.25">
      <c r="A22" s="25" t="s">
        <v>48</v>
      </c>
      <c r="B22" s="27" t="str">
        <f>Leuchtenmodule!B23</f>
        <v xml:space="preserve">
Salle Désignation 9</v>
      </c>
      <c r="C22" s="41"/>
      <c r="D22" s="41"/>
      <c r="E22" s="41"/>
      <c r="F22" s="41"/>
      <c r="G22" s="41"/>
      <c r="H22" s="41"/>
      <c r="I22" s="41"/>
      <c r="J22" s="41"/>
      <c r="K22" s="41"/>
      <c r="L22" s="41"/>
      <c r="M22" s="41"/>
      <c r="N22" s="41"/>
      <c r="O22" s="41"/>
      <c r="P22" s="41"/>
      <c r="Q22" s="41"/>
      <c r="R22" s="41"/>
      <c r="S22" s="41"/>
      <c r="T22" s="41"/>
      <c r="U22" s="41"/>
    </row>
    <row r="23" spans="1:27" ht="35.1" customHeight="1" x14ac:dyDescent="0.25">
      <c r="A23" s="25" t="s">
        <v>49</v>
      </c>
      <c r="B23" s="27" t="str">
        <f>Leuchtenmodule!B24</f>
        <v xml:space="preserve">
Salle Désignation 10</v>
      </c>
      <c r="C23" s="41"/>
      <c r="D23" s="41"/>
      <c r="E23" s="41"/>
      <c r="F23" s="41"/>
      <c r="G23" s="41"/>
      <c r="H23" s="41"/>
      <c r="I23" s="41"/>
      <c r="J23" s="41"/>
      <c r="K23" s="41"/>
      <c r="L23" s="41"/>
      <c r="M23" s="41"/>
      <c r="N23" s="41"/>
      <c r="O23" s="41"/>
      <c r="P23" s="41"/>
      <c r="Q23" s="41"/>
      <c r="R23" s="41"/>
      <c r="S23" s="41"/>
      <c r="T23" s="41"/>
      <c r="U23" s="41"/>
    </row>
    <row r="24" spans="1:27" ht="35.1" customHeight="1" x14ac:dyDescent="0.25">
      <c r="A24" s="25" t="s">
        <v>50</v>
      </c>
      <c r="B24" s="27" t="str">
        <f>Leuchtenmodule!B25</f>
        <v xml:space="preserve">
Salle Désignation 11</v>
      </c>
      <c r="C24" s="41"/>
      <c r="D24" s="41"/>
      <c r="E24" s="41"/>
      <c r="F24" s="41"/>
      <c r="G24" s="41"/>
      <c r="H24" s="41"/>
      <c r="I24" s="41"/>
      <c r="J24" s="41"/>
      <c r="K24" s="41"/>
      <c r="L24" s="41"/>
      <c r="M24" s="41"/>
      <c r="N24" s="41"/>
      <c r="O24" s="41"/>
      <c r="P24" s="41"/>
      <c r="Q24" s="41"/>
      <c r="R24" s="41"/>
      <c r="S24" s="41"/>
      <c r="T24" s="41"/>
      <c r="U24" s="41"/>
    </row>
    <row r="25" spans="1:27" ht="35.1" customHeight="1" x14ac:dyDescent="0.25">
      <c r="A25" s="25" t="s">
        <v>51</v>
      </c>
      <c r="B25" s="27" t="str">
        <f>Leuchtenmodule!B26</f>
        <v xml:space="preserve">
Salle Désignation 12</v>
      </c>
      <c r="C25" s="41"/>
      <c r="D25" s="41"/>
      <c r="E25" s="41"/>
      <c r="F25" s="41"/>
      <c r="G25" s="41"/>
      <c r="H25" s="41"/>
      <c r="I25" s="41"/>
      <c r="J25" s="41"/>
      <c r="K25" s="41"/>
      <c r="L25" s="41"/>
      <c r="M25" s="41"/>
      <c r="N25" s="41"/>
      <c r="O25" s="41"/>
      <c r="P25" s="41"/>
      <c r="Q25" s="41"/>
      <c r="R25" s="41"/>
      <c r="S25" s="41"/>
      <c r="T25" s="41"/>
      <c r="U25" s="41"/>
    </row>
    <row r="26" spans="1:27" s="22" customFormat="1" ht="56.85" customHeight="1" x14ac:dyDescent="0.25">
      <c r="A26" s="23" t="s">
        <v>0</v>
      </c>
      <c r="B26" s="23"/>
      <c r="C26" s="24">
        <f>SUM(C14:C25)</f>
        <v>0</v>
      </c>
      <c r="D26" s="24">
        <f t="shared" ref="D26:R26" si="0">SUM(D14:D25)</f>
        <v>0</v>
      </c>
      <c r="E26" s="24">
        <f t="shared" si="0"/>
        <v>0</v>
      </c>
      <c r="F26" s="24">
        <f t="shared" si="0"/>
        <v>0</v>
      </c>
      <c r="G26" s="24">
        <f t="shared" si="0"/>
        <v>0</v>
      </c>
      <c r="H26" s="24">
        <f t="shared" si="0"/>
        <v>0</v>
      </c>
      <c r="I26" s="24">
        <f t="shared" si="0"/>
        <v>0</v>
      </c>
      <c r="J26" s="24">
        <f t="shared" si="0"/>
        <v>0</v>
      </c>
      <c r="K26" s="24">
        <f t="shared" si="0"/>
        <v>0</v>
      </c>
      <c r="L26" s="24">
        <f t="shared" si="0"/>
        <v>0</v>
      </c>
      <c r="M26" s="24">
        <f t="shared" si="0"/>
        <v>0</v>
      </c>
      <c r="N26" s="24">
        <f t="shared" si="0"/>
        <v>0</v>
      </c>
      <c r="O26" s="24">
        <f t="shared" si="0"/>
        <v>0</v>
      </c>
      <c r="P26" s="24">
        <f t="shared" si="0"/>
        <v>0</v>
      </c>
      <c r="Q26" s="24">
        <f t="shared" si="0"/>
        <v>0</v>
      </c>
      <c r="R26" s="24">
        <f t="shared" si="0"/>
        <v>0</v>
      </c>
      <c r="S26" s="24">
        <f>SUM(S14:S25)</f>
        <v>0</v>
      </c>
      <c r="T26" s="24">
        <f>SUM(T14:T25)</f>
        <v>0</v>
      </c>
      <c r="U26" s="24">
        <f>SUM(U14:U25)</f>
        <v>0</v>
      </c>
      <c r="V26" s="21">
        <f t="shared" ref="V26:AA26" si="1">SUM(V14:V25)</f>
        <v>0</v>
      </c>
      <c r="W26" s="21">
        <f t="shared" si="1"/>
        <v>0</v>
      </c>
      <c r="X26" s="21">
        <f t="shared" si="1"/>
        <v>0</v>
      </c>
      <c r="Y26" s="21">
        <f t="shared" si="1"/>
        <v>0</v>
      </c>
      <c r="Z26" s="21">
        <f t="shared" si="1"/>
        <v>0</v>
      </c>
      <c r="AA26" s="21">
        <f t="shared" si="1"/>
        <v>0</v>
      </c>
    </row>
  </sheetData>
  <sheetProtection sheet="1" selectLockedCells="1"/>
  <mergeCells count="9">
    <mergeCell ref="F1:U1"/>
    <mergeCell ref="F2:U2"/>
    <mergeCell ref="F3:U3"/>
    <mergeCell ref="A13:B13"/>
    <mergeCell ref="A8:B8"/>
    <mergeCell ref="A9:B9"/>
    <mergeCell ref="A10:B10"/>
    <mergeCell ref="C6:AA7"/>
    <mergeCell ref="A11:B11"/>
  </mergeCells>
  <phoneticPr fontId="16" type="noConversion"/>
  <pageMargins left="0.70866141732283472" right="0.70866141732283472" top="0.78740157480314965" bottom="0.78740157480314965" header="0.31496062992125984" footer="0.31496062992125984"/>
  <pageSetup paperSize="9" scale="37" orientation="landscape" r:id="rId1"/>
  <headerFooter>
    <oddFooter>&amp;L
&amp;C5&amp;R&amp;F</oddFooter>
  </headerFooter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4" baseType="variant">
      <vt:variant>
        <vt:lpstr>Arbeitsblätter</vt:lpstr>
      </vt:variant>
      <vt:variant>
        <vt:i4>5</vt:i4>
      </vt:variant>
      <vt:variant>
        <vt:lpstr>Benannte Bereiche</vt:lpstr>
      </vt:variant>
      <vt:variant>
        <vt:i4>2</vt:i4>
      </vt:variant>
    </vt:vector>
  </HeadingPairs>
  <TitlesOfParts>
    <vt:vector size="7" baseType="lpstr">
      <vt:lpstr>Zusammenstellung</vt:lpstr>
      <vt:lpstr>Leuchtenmodule</vt:lpstr>
      <vt:lpstr>Elemente</vt:lpstr>
      <vt:lpstr>Sensoren</vt:lpstr>
      <vt:lpstr>Schaltermodule</vt:lpstr>
      <vt:lpstr>Leuchtenmodule!Druckbereich</vt:lpstr>
      <vt:lpstr>Zusammenstellung!Druckbereich</vt:lpstr>
    </vt:vector>
  </TitlesOfParts>
  <Company>-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Birrer Simon</dc:creator>
  <cp:lastModifiedBy>Simon Birrer</cp:lastModifiedBy>
  <cp:lastPrinted>2023-05-17T15:18:26Z</cp:lastPrinted>
  <dcterms:created xsi:type="dcterms:W3CDTF">2019-07-29T09:06:05Z</dcterms:created>
  <dcterms:modified xsi:type="dcterms:W3CDTF">2025-04-03T13:07:00Z</dcterms:modified>
</cp:coreProperties>
</file>